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05" windowWidth="15480" windowHeight="8520"/>
  </bookViews>
  <sheets>
    <sheet name="2015" sheetId="1" r:id="rId1"/>
    <sheet name="Munka1" sheetId="2" r:id="rId2"/>
    <sheet name="Munka2" sheetId="3" r:id="rId3"/>
  </sheets>
  <definedNames>
    <definedName name="_xlnm._FilterDatabase" localSheetId="0" hidden="1">'2015'!$A$6:$I$6</definedName>
    <definedName name="_xlnm.Print_Area" localSheetId="0">'2015'!$A$1:$I$45</definedName>
  </definedNames>
  <calcPr calcId="145621"/>
</workbook>
</file>

<file path=xl/calcChain.xml><?xml version="1.0" encoding="utf-8"?>
<calcChain xmlns="http://schemas.openxmlformats.org/spreadsheetml/2006/main">
  <c r="D45" i="1" l="1"/>
  <c r="I43" i="1" s="1"/>
  <c r="C45" i="1"/>
  <c r="H43" i="1" s="1"/>
  <c r="B45" i="1"/>
  <c r="G25" i="1" s="1"/>
  <c r="F43" i="1"/>
  <c r="F29" i="1"/>
  <c r="E29" i="1"/>
  <c r="F28" i="1"/>
  <c r="E28" i="1"/>
  <c r="I28" i="1"/>
  <c r="F38" i="1"/>
  <c r="F30" i="1"/>
  <c r="F36" i="1"/>
  <c r="F27" i="1"/>
  <c r="F26" i="1"/>
  <c r="F39" i="1"/>
  <c r="E38" i="1"/>
  <c r="E30" i="1"/>
  <c r="E36" i="1"/>
  <c r="E27" i="1"/>
  <c r="E26" i="1"/>
  <c r="E39" i="1"/>
  <c r="F16" i="1"/>
  <c r="F22" i="1"/>
  <c r="F10" i="1"/>
  <c r="F42" i="1"/>
  <c r="F41" i="1"/>
  <c r="F33" i="1"/>
  <c r="F21" i="1"/>
  <c r="F34" i="1"/>
  <c r="F20" i="1"/>
  <c r="F17" i="1"/>
  <c r="F32" i="1"/>
  <c r="F19" i="1"/>
  <c r="F9" i="1"/>
  <c r="F11" i="1"/>
  <c r="F23" i="1"/>
  <c r="F7" i="1"/>
  <c r="F31" i="1"/>
  <c r="F37" i="1"/>
  <c r="F40" i="1"/>
  <c r="F13" i="1"/>
  <c r="F14" i="1"/>
  <c r="F18" i="1"/>
  <c r="F24" i="1"/>
  <c r="F25" i="1"/>
  <c r="F8" i="1"/>
  <c r="F15" i="1"/>
  <c r="F35" i="1"/>
  <c r="E16" i="1"/>
  <c r="E22" i="1"/>
  <c r="E10" i="1"/>
  <c r="E42" i="1"/>
  <c r="E41" i="1"/>
  <c r="E33" i="1"/>
  <c r="E21" i="1"/>
  <c r="E34" i="1"/>
  <c r="E20" i="1"/>
  <c r="E17" i="1"/>
  <c r="E32" i="1"/>
  <c r="E19" i="1"/>
  <c r="E9" i="1"/>
  <c r="E11" i="1"/>
  <c r="E23" i="1"/>
  <c r="E7" i="1"/>
  <c r="E31" i="1"/>
  <c r="E37" i="1"/>
  <c r="E40" i="1"/>
  <c r="E13" i="1"/>
  <c r="E14" i="1"/>
  <c r="E18" i="1"/>
  <c r="E24" i="1"/>
  <c r="E25" i="1"/>
  <c r="E8" i="1"/>
  <c r="E15" i="1"/>
  <c r="E35" i="1"/>
  <c r="E12" i="1"/>
  <c r="F12" i="1"/>
  <c r="I45" i="1"/>
  <c r="I12" i="1"/>
  <c r="I9" i="1"/>
  <c r="I18" i="1"/>
  <c r="I30" i="1"/>
  <c r="H26" i="1"/>
  <c r="I14" i="1"/>
  <c r="I21" i="1"/>
  <c r="I17" i="1"/>
  <c r="I36" i="1"/>
  <c r="I25" i="1"/>
  <c r="H37" i="1"/>
  <c r="I38" i="1"/>
  <c r="H17" i="1"/>
  <c r="I33" i="1"/>
  <c r="I13" i="1"/>
  <c r="H14" i="1"/>
  <c r="I16" i="1"/>
  <c r="H42" i="1"/>
  <c r="I42" i="1"/>
  <c r="I15" i="1"/>
  <c r="H38" i="1"/>
  <c r="H9" i="1" l="1"/>
  <c r="I41" i="1"/>
  <c r="I31" i="1"/>
  <c r="H27" i="1"/>
  <c r="I11" i="1"/>
  <c r="I26" i="1"/>
  <c r="I37" i="1"/>
  <c r="I8" i="1"/>
  <c r="I24" i="1"/>
  <c r="I40" i="1"/>
  <c r="I23" i="1"/>
  <c r="I35" i="1"/>
  <c r="H32" i="1"/>
  <c r="H40" i="1"/>
  <c r="H35" i="1"/>
  <c r="H20" i="1"/>
  <c r="H13" i="1"/>
  <c r="H11" i="1"/>
  <c r="H15" i="1"/>
  <c r="H36" i="1"/>
  <c r="H30" i="1"/>
  <c r="H8" i="1"/>
  <c r="H25" i="1"/>
  <c r="G40" i="1"/>
  <c r="G34" i="1"/>
  <c r="G22" i="1"/>
  <c r="G30" i="1"/>
  <c r="G8" i="1"/>
  <c r="G27" i="1"/>
  <c r="G17" i="1"/>
  <c r="G37" i="1"/>
  <c r="G33" i="1"/>
  <c r="G14" i="1"/>
  <c r="G26" i="1"/>
  <c r="G24" i="1"/>
  <c r="G23" i="1"/>
  <c r="G42" i="1"/>
  <c r="G32" i="1"/>
  <c r="G15" i="1"/>
  <c r="G20" i="1"/>
  <c r="I22" i="1"/>
  <c r="I34" i="1"/>
  <c r="I39" i="1"/>
  <c r="I27" i="1"/>
  <c r="I20" i="1"/>
  <c r="I19" i="1"/>
  <c r="I7" i="1"/>
  <c r="I32" i="1"/>
  <c r="I10" i="1"/>
  <c r="I29" i="1"/>
  <c r="H24" i="1"/>
  <c r="H16" i="1"/>
  <c r="H19" i="1"/>
  <c r="H33" i="1"/>
  <c r="H7" i="1"/>
  <c r="H45" i="1"/>
  <c r="H31" i="1"/>
  <c r="H23" i="1"/>
  <c r="E45" i="1"/>
  <c r="H21" i="1"/>
  <c r="H18" i="1"/>
  <c r="H12" i="1"/>
  <c r="H41" i="1"/>
  <c r="H34" i="1"/>
  <c r="H28" i="1"/>
  <c r="H39" i="1"/>
  <c r="H29" i="1"/>
  <c r="H22" i="1"/>
  <c r="H10" i="1"/>
  <c r="G28" i="1"/>
  <c r="G36" i="1"/>
  <c r="G13" i="1"/>
  <c r="G7" i="1"/>
  <c r="G11" i="1"/>
  <c r="G31" i="1"/>
  <c r="G18" i="1"/>
  <c r="G38" i="1"/>
  <c r="G35" i="1"/>
  <c r="G16" i="1"/>
  <c r="F45" i="1"/>
  <c r="G9" i="1"/>
  <c r="G21" i="1"/>
  <c r="G45" i="1"/>
  <c r="G19" i="1"/>
  <c r="G39" i="1"/>
  <c r="G10" i="1"/>
  <c r="G41" i="1"/>
  <c r="G12" i="1"/>
  <c r="G43" i="1"/>
  <c r="G29" i="1"/>
</calcChain>
</file>

<file path=xl/sharedStrings.xml><?xml version="1.0" encoding="utf-8"?>
<sst xmlns="http://schemas.openxmlformats.org/spreadsheetml/2006/main" count="52" uniqueCount="50">
  <si>
    <t>Előadásszám</t>
  </si>
  <si>
    <t>Látogatószám</t>
  </si>
  <si>
    <t>Összesen</t>
  </si>
  <si>
    <t>Számított adatok</t>
  </si>
  <si>
    <t>Átlagos nézőszám</t>
  </si>
  <si>
    <t>Átlag-helyár</t>
  </si>
  <si>
    <t>Pénztári jegybevétel (bruttó)</t>
  </si>
  <si>
    <t xml:space="preserve">NMHH Nemzeti Filmiroda  </t>
  </si>
  <si>
    <t>Forgalmazónkénti összes forgalom (magyar és külföldi együtt)</t>
  </si>
  <si>
    <t>Forgalmazó neve</t>
  </si>
  <si>
    <t>Forgalmazók piaci részesedése %</t>
  </si>
  <si>
    <t>Pénztári jegybevétel</t>
  </si>
  <si>
    <t>Budapest Film Kft.</t>
  </si>
  <si>
    <t>A Company Hungary Kft.</t>
  </si>
  <si>
    <t>ADS Service Kft.</t>
  </si>
  <si>
    <t>Big Bang Média Kft.</t>
  </si>
  <si>
    <t>Cinefil Co Kft.</t>
  </si>
  <si>
    <t>Cinenuovo Kft.</t>
  </si>
  <si>
    <t>Cinetel Kft.</t>
  </si>
  <si>
    <t>Cirko Film Kft.</t>
  </si>
  <si>
    <t>Etalon Film Kft.</t>
  </si>
  <si>
    <t>Freeman Entertainment Kft.</t>
  </si>
  <si>
    <t>Hungaricom Kft.</t>
  </si>
  <si>
    <t>InterCom Zrt.</t>
  </si>
  <si>
    <t>Budapest Film Zrt.</t>
  </si>
  <si>
    <t>JIL Kft.</t>
  </si>
  <si>
    <t>MOKÉP-Pannónia Kft.</t>
  </si>
  <si>
    <t>MTVA Zrt.</t>
  </si>
  <si>
    <t>Pannónia Szórakoztató Kft.</t>
  </si>
  <si>
    <t>UIP Duna Nemzetközi Film Kft.</t>
  </si>
  <si>
    <t>Forum Hungary Filmforgalmazó Kft.</t>
  </si>
  <si>
    <t>Mozinet Kft.</t>
  </si>
  <si>
    <t>Vertigo Média Kft.</t>
  </si>
  <si>
    <t>KEDD Kulturális és Szolgáltató Kft.</t>
  </si>
  <si>
    <t>Parlux Kft.</t>
  </si>
  <si>
    <t>Anjou Lafayette</t>
  </si>
  <si>
    <t>Campfilm</t>
  </si>
  <si>
    <t xml:space="preserve">2015. január 01. - december 31.  </t>
  </si>
  <si>
    <t>Czeilyfilm</t>
  </si>
  <si>
    <t>Dumapárbaj Film Kft.</t>
  </si>
  <si>
    <t>Éclipse Film Kft.</t>
  </si>
  <si>
    <t>Klorofilm</t>
  </si>
  <si>
    <t>Kraatsfilm Kft.</t>
  </si>
  <si>
    <t>OTT-ONE Nyrt.</t>
  </si>
  <si>
    <t xml:space="preserve">Szabolcs Cinema </t>
  </si>
  <si>
    <t xml:space="preserve">Filmnet IPTV </t>
  </si>
  <si>
    <t>Ristretto</t>
  </si>
  <si>
    <t>Riotfilm/Boddah</t>
  </si>
  <si>
    <t>Szerdai Gyerek Produkció Kft.</t>
  </si>
  <si>
    <t>Zeon Csoport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</si>
</sst>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General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b/>
      <i/>
      <sz val="10"/>
      <color rgb="FF1031BC"/>
      <name val="Arial"/>
      <family val="2"/>
      <charset val="238"/>
    </font>
    <font>
      <sz val="14"/>
      <color rgb="FF1031BC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1031BC"/>
      <name val="Arial"/>
      <family val="2"/>
      <charset val="238"/>
    </font>
    <font>
      <b/>
      <sz val="18"/>
      <color rgb="FF1031BC"/>
      <name val="Arial"/>
      <family val="2"/>
      <charset val="238"/>
    </font>
    <font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12" fillId="0" borderId="0"/>
  </cellStyleXfs>
  <cellXfs count="36">
    <xf numFmtId="0" fontId="0" fillId="0" borderId="0" xfId="0"/>
    <xf numFmtId="0" fontId="1" fillId="0" borderId="0" xfId="0" applyFont="1" applyProtection="1"/>
    <xf numFmtId="0" fontId="1" fillId="2" borderId="0" xfId="0" applyFont="1" applyFill="1" applyAlignment="1" applyProtection="1">
      <alignment vertical="center"/>
    </xf>
    <xf numFmtId="0" fontId="3" fillId="0" borderId="0" xfId="0" applyFont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Protection="1"/>
    <xf numFmtId="3" fontId="1" fillId="2" borderId="1" xfId="0" applyNumberFormat="1" applyFont="1" applyFill="1" applyBorder="1" applyProtection="1"/>
    <xf numFmtId="3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/>
    <xf numFmtId="3" fontId="1" fillId="2" borderId="2" xfId="0" applyNumberFormat="1" applyFont="1" applyFill="1" applyBorder="1" applyProtection="1">
      <protection locked="0"/>
    </xf>
    <xf numFmtId="9" fontId="1" fillId="0" borderId="0" xfId="1" applyFont="1" applyProtection="1"/>
    <xf numFmtId="0" fontId="4" fillId="2" borderId="3" xfId="0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3" fontId="8" fillId="2" borderId="1" xfId="0" applyNumberFormat="1" applyFont="1" applyFill="1" applyBorder="1" applyProtection="1"/>
    <xf numFmtId="10" fontId="9" fillId="0" borderId="1" xfId="1" applyNumberFormat="1" applyFont="1" applyBorder="1" applyProtection="1"/>
    <xf numFmtId="3" fontId="1" fillId="2" borderId="2" xfId="0" applyNumberFormat="1" applyFont="1" applyFill="1" applyBorder="1" applyProtection="1"/>
    <xf numFmtId="3" fontId="9" fillId="2" borderId="1" xfId="0" applyNumberFormat="1" applyFont="1" applyFill="1" applyBorder="1" applyProtection="1"/>
    <xf numFmtId="3" fontId="9" fillId="2" borderId="3" xfId="0" applyNumberFormat="1" applyFont="1" applyFill="1" applyBorder="1" applyProtection="1"/>
    <xf numFmtId="0" fontId="1" fillId="2" borderId="2" xfId="0" applyFont="1" applyFill="1" applyBorder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1031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Y45"/>
  <sheetViews>
    <sheetView tabSelected="1" zoomScaleSheetLayoutView="100" workbookViewId="0">
      <selection activeCell="U23" sqref="U23"/>
    </sheetView>
  </sheetViews>
  <sheetFormatPr defaultRowHeight="12.75" x14ac:dyDescent="0.2"/>
  <cols>
    <col min="1" max="1" width="34.28515625" style="1" bestFit="1" customWidth="1"/>
    <col min="2" max="2" width="15.5703125" style="1" customWidth="1"/>
    <col min="3" max="3" width="14.140625" style="1" customWidth="1"/>
    <col min="4" max="4" width="16.7109375" style="1" customWidth="1"/>
    <col min="5" max="6" width="11.85546875" style="1" customWidth="1"/>
    <col min="7" max="7" width="13.7109375" style="1" bestFit="1" customWidth="1"/>
    <col min="8" max="8" width="17.5703125" style="1" customWidth="1"/>
    <col min="9" max="9" width="12.28515625" style="1" customWidth="1"/>
    <col min="10" max="16384" width="9.140625" style="1"/>
  </cols>
  <sheetData>
    <row r="1" spans="1:25" ht="30.75" customHeight="1" x14ac:dyDescent="0.2">
      <c r="A1" s="28" t="s">
        <v>7</v>
      </c>
      <c r="B1" s="28"/>
      <c r="C1" s="28"/>
      <c r="D1" s="28"/>
      <c r="E1" s="28"/>
      <c r="F1" s="28"/>
      <c r="G1" s="28"/>
      <c r="H1" s="28"/>
      <c r="I1" s="28"/>
    </row>
    <row r="2" spans="1:25" ht="13.5" customHeight="1" x14ac:dyDescent="0.2">
      <c r="A2" s="28"/>
      <c r="B2" s="28"/>
      <c r="C2" s="28"/>
      <c r="D2" s="28"/>
      <c r="E2" s="28"/>
      <c r="F2" s="28"/>
      <c r="G2" s="28"/>
      <c r="H2" s="28"/>
      <c r="I2" s="28"/>
    </row>
    <row r="3" spans="1:25" s="2" customFormat="1" ht="15" customHeight="1" x14ac:dyDescent="0.2">
      <c r="A3" s="29" t="s">
        <v>8</v>
      </c>
      <c r="B3" s="29"/>
      <c r="C3" s="29"/>
      <c r="D3" s="30"/>
      <c r="E3" s="27" t="s">
        <v>3</v>
      </c>
      <c r="F3" s="27"/>
      <c r="G3" s="27" t="s">
        <v>10</v>
      </c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" customFormat="1" ht="15.75" customHeight="1" x14ac:dyDescent="0.2">
      <c r="A4" s="31"/>
      <c r="B4" s="31"/>
      <c r="C4" s="31"/>
      <c r="D4" s="32"/>
      <c r="E4" s="27"/>
      <c r="F4" s="27"/>
      <c r="G4" s="27"/>
      <c r="H4" s="27"/>
      <c r="I4" s="2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3" customFormat="1" ht="20.25" customHeight="1" x14ac:dyDescent="0.25">
      <c r="A5" s="33" t="s">
        <v>37</v>
      </c>
      <c r="B5" s="34"/>
      <c r="C5" s="34"/>
      <c r="D5" s="35"/>
      <c r="E5" s="27"/>
      <c r="F5" s="27"/>
      <c r="G5" s="27"/>
      <c r="H5" s="27"/>
      <c r="I5" s="2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6" customFormat="1" ht="36.75" customHeight="1" x14ac:dyDescent="0.2">
      <c r="A6" s="12" t="s">
        <v>9</v>
      </c>
      <c r="B6" s="4" t="s">
        <v>0</v>
      </c>
      <c r="C6" s="5" t="s">
        <v>6</v>
      </c>
      <c r="D6" s="5" t="s">
        <v>1</v>
      </c>
      <c r="E6" s="5" t="s">
        <v>5</v>
      </c>
      <c r="F6" s="16" t="s">
        <v>4</v>
      </c>
      <c r="G6" s="18" t="s">
        <v>0</v>
      </c>
      <c r="H6" s="19" t="s">
        <v>11</v>
      </c>
      <c r="I6" s="19" t="s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 x14ac:dyDescent="0.2">
      <c r="A7" s="11" t="s">
        <v>23</v>
      </c>
      <c r="B7" s="9">
        <v>154205</v>
      </c>
      <c r="C7" s="9">
        <v>5020698351</v>
      </c>
      <c r="D7" s="9">
        <v>3698251</v>
      </c>
      <c r="E7" s="8">
        <f t="shared" ref="E7:E42" si="0">IF(D7&lt;&gt;0,C7/D7,"")</f>
        <v>1357.5872354256107</v>
      </c>
      <c r="F7" s="17">
        <f t="shared" ref="F7:F43" si="1">IF(B7&lt;&gt;0,D7/B7,"")</f>
        <v>23.982691871210402</v>
      </c>
      <c r="G7" s="22">
        <f t="shared" ref="G7:G43" si="2">B7/$B$45</f>
        <v>0.31493417639826649</v>
      </c>
      <c r="H7" s="22">
        <f t="shared" ref="H7:H43" si="3">C7/$C$45</f>
        <v>0.28628014219767556</v>
      </c>
      <c r="I7" s="22">
        <f t="shared" ref="I7:I43" si="4">D7/$D$45</f>
        <v>0.28406484411521038</v>
      </c>
    </row>
    <row r="8" spans="1:25" ht="13.5" customHeight="1" x14ac:dyDescent="0.2">
      <c r="A8" s="11" t="s">
        <v>29</v>
      </c>
      <c r="B8" s="9">
        <v>95814</v>
      </c>
      <c r="C8" s="9">
        <v>4644664333</v>
      </c>
      <c r="D8" s="9">
        <v>3436299</v>
      </c>
      <c r="E8" s="8">
        <f t="shared" si="0"/>
        <v>1351.6473196890026</v>
      </c>
      <c r="F8" s="17">
        <f t="shared" si="1"/>
        <v>35.864268269772687</v>
      </c>
      <c r="G8" s="22">
        <f t="shared" si="2"/>
        <v>0.19568174298773389</v>
      </c>
      <c r="H8" s="22">
        <f t="shared" si="3"/>
        <v>0.26483868831651142</v>
      </c>
      <c r="I8" s="22">
        <f t="shared" si="4"/>
        <v>0.26394415624257339</v>
      </c>
    </row>
    <row r="9" spans="1:25" ht="13.5" customHeight="1" x14ac:dyDescent="0.2">
      <c r="A9" s="11" t="s">
        <v>30</v>
      </c>
      <c r="B9" s="9">
        <v>80879</v>
      </c>
      <c r="C9" s="9">
        <v>4229087868</v>
      </c>
      <c r="D9" s="9">
        <v>3013360</v>
      </c>
      <c r="E9" s="8">
        <f t="shared" si="0"/>
        <v>1403.4459433987311</v>
      </c>
      <c r="F9" s="17">
        <f t="shared" si="1"/>
        <v>37.257631770917051</v>
      </c>
      <c r="G9" s="22">
        <f t="shared" si="2"/>
        <v>0.16517986610625723</v>
      </c>
      <c r="H9" s="22">
        <f t="shared" si="3"/>
        <v>0.24114252471996492</v>
      </c>
      <c r="I9" s="22">
        <f t="shared" si="4"/>
        <v>0.23145796179410491</v>
      </c>
    </row>
    <row r="10" spans="1:25" ht="13.5" customHeight="1" x14ac:dyDescent="0.2">
      <c r="A10" s="11" t="s">
        <v>15</v>
      </c>
      <c r="B10" s="9">
        <v>41013</v>
      </c>
      <c r="C10" s="9">
        <v>1098791391</v>
      </c>
      <c r="D10" s="9">
        <v>810693</v>
      </c>
      <c r="E10" s="8">
        <f t="shared" si="0"/>
        <v>1355.3729845946616</v>
      </c>
      <c r="F10" s="17">
        <f t="shared" si="1"/>
        <v>19.766732499451393</v>
      </c>
      <c r="G10" s="22">
        <f t="shared" si="2"/>
        <v>8.3761196956143466E-2</v>
      </c>
      <c r="H10" s="22">
        <f t="shared" si="3"/>
        <v>6.2653068093287995E-2</v>
      </c>
      <c r="I10" s="22">
        <f t="shared" si="4"/>
        <v>6.2269808260794694E-2</v>
      </c>
    </row>
    <row r="11" spans="1:25" ht="13.5" customHeight="1" x14ac:dyDescent="0.2">
      <c r="A11" s="11" t="s">
        <v>21</v>
      </c>
      <c r="B11" s="9">
        <v>28780</v>
      </c>
      <c r="C11" s="9">
        <v>1010943691</v>
      </c>
      <c r="D11" s="9">
        <v>765610</v>
      </c>
      <c r="E11" s="8">
        <f t="shared" si="0"/>
        <v>1320.4421193558078</v>
      </c>
      <c r="F11" s="17">
        <f t="shared" si="1"/>
        <v>26.602154273801251</v>
      </c>
      <c r="G11" s="22">
        <f t="shared" si="2"/>
        <v>5.8777637539263378E-2</v>
      </c>
      <c r="H11" s="22">
        <f t="shared" si="3"/>
        <v>5.7643993600149067E-2</v>
      </c>
      <c r="I11" s="22">
        <f t="shared" si="4"/>
        <v>5.880695639723918E-2</v>
      </c>
    </row>
    <row r="12" spans="1:25" ht="13.5" customHeight="1" x14ac:dyDescent="0.2">
      <c r="A12" s="11" t="s">
        <v>13</v>
      </c>
      <c r="B12" s="26">
        <v>16179</v>
      </c>
      <c r="C12" s="23">
        <v>376673347</v>
      </c>
      <c r="D12" s="26">
        <v>309377</v>
      </c>
      <c r="E12" s="8">
        <f t="shared" si="0"/>
        <v>1217.5221396548548</v>
      </c>
      <c r="F12" s="17">
        <f t="shared" si="1"/>
        <v>19.122133630014215</v>
      </c>
      <c r="G12" s="22">
        <f t="shared" si="2"/>
        <v>3.3042508608330169E-2</v>
      </c>
      <c r="H12" s="22">
        <f t="shared" si="3"/>
        <v>2.1477908410840192E-2</v>
      </c>
      <c r="I12" s="22">
        <f t="shared" si="4"/>
        <v>2.376343013976916E-2</v>
      </c>
    </row>
    <row r="13" spans="1:25" ht="13.5" customHeight="1" x14ac:dyDescent="0.2">
      <c r="A13" s="11" t="s">
        <v>31</v>
      </c>
      <c r="B13" s="9">
        <v>11730</v>
      </c>
      <c r="C13" s="9">
        <v>248391381</v>
      </c>
      <c r="D13" s="9">
        <v>210695</v>
      </c>
      <c r="E13" s="8">
        <f t="shared" si="0"/>
        <v>1178.9144545432971</v>
      </c>
      <c r="F13" s="17">
        <f t="shared" si="1"/>
        <v>17.962063086104006</v>
      </c>
      <c r="G13" s="22">
        <f t="shared" si="2"/>
        <v>2.3956278260443345E-2</v>
      </c>
      <c r="H13" s="22">
        <f t="shared" si="3"/>
        <v>1.4163272696754175E-2</v>
      </c>
      <c r="I13" s="22">
        <f t="shared" si="4"/>
        <v>1.6183607421685075E-2</v>
      </c>
    </row>
    <row r="14" spans="1:25" ht="13.5" customHeight="1" x14ac:dyDescent="0.2">
      <c r="A14" s="11" t="s">
        <v>27</v>
      </c>
      <c r="B14" s="9">
        <v>9142</v>
      </c>
      <c r="C14" s="9">
        <v>229395326</v>
      </c>
      <c r="D14" s="9">
        <v>168565</v>
      </c>
      <c r="E14" s="8">
        <f t="shared" si="0"/>
        <v>1360.8716281553111</v>
      </c>
      <c r="F14" s="17">
        <f t="shared" si="1"/>
        <v>18.438525486764384</v>
      </c>
      <c r="G14" s="22">
        <f t="shared" si="2"/>
        <v>1.8670783960526263E-2</v>
      </c>
      <c r="H14" s="22">
        <f t="shared" si="3"/>
        <v>1.3080117934924735E-2</v>
      </c>
      <c r="I14" s="22">
        <f t="shared" si="4"/>
        <v>1.2947577232664964E-2</v>
      </c>
    </row>
    <row r="15" spans="1:25" ht="13.5" customHeight="1" x14ac:dyDescent="0.2">
      <c r="A15" s="11" t="s">
        <v>32</v>
      </c>
      <c r="B15" s="9">
        <v>13589</v>
      </c>
      <c r="C15" s="9">
        <v>177362326</v>
      </c>
      <c r="D15" s="9">
        <v>162046</v>
      </c>
      <c r="E15" s="8">
        <f t="shared" si="0"/>
        <v>1094.5183836688348</v>
      </c>
      <c r="F15" s="17">
        <f t="shared" si="1"/>
        <v>11.924792111266466</v>
      </c>
      <c r="G15" s="22">
        <f t="shared" si="2"/>
        <v>2.7752929691488883E-2</v>
      </c>
      <c r="H15" s="22">
        <f t="shared" si="3"/>
        <v>1.0113197080975257E-2</v>
      </c>
      <c r="I15" s="22">
        <f t="shared" si="4"/>
        <v>1.24468489914539E-2</v>
      </c>
    </row>
    <row r="16" spans="1:25" ht="13.5" customHeight="1" x14ac:dyDescent="0.2">
      <c r="A16" s="11" t="s">
        <v>14</v>
      </c>
      <c r="B16" s="9">
        <v>12745</v>
      </c>
      <c r="C16" s="9">
        <v>161740575</v>
      </c>
      <c r="D16" s="9">
        <v>143835</v>
      </c>
      <c r="E16" s="8">
        <f t="shared" si="0"/>
        <v>1124.4869120867661</v>
      </c>
      <c r="F16" s="17">
        <f t="shared" si="1"/>
        <v>11.285602196939976</v>
      </c>
      <c r="G16" s="22">
        <f t="shared" si="2"/>
        <v>2.6029221349475738E-2</v>
      </c>
      <c r="H16" s="22">
        <f t="shared" si="3"/>
        <v>9.2224450809539997E-3</v>
      </c>
      <c r="I16" s="22">
        <f t="shared" si="4"/>
        <v>1.1048051322993297E-2</v>
      </c>
    </row>
    <row r="17" spans="1:11" ht="13.5" customHeight="1" x14ac:dyDescent="0.2">
      <c r="A17" s="13" t="s">
        <v>19</v>
      </c>
      <c r="B17" s="14">
        <v>10058</v>
      </c>
      <c r="C17" s="14">
        <v>106994374</v>
      </c>
      <c r="D17" s="14">
        <v>93120</v>
      </c>
      <c r="E17" s="8">
        <f t="shared" si="0"/>
        <v>1148.9945661512027</v>
      </c>
      <c r="F17" s="17">
        <f t="shared" si="1"/>
        <v>9.2583018492742095</v>
      </c>
      <c r="G17" s="22">
        <f t="shared" si="2"/>
        <v>2.0541538511810668E-2</v>
      </c>
      <c r="H17" s="22">
        <f t="shared" si="3"/>
        <v>6.1008175480151009E-3</v>
      </c>
      <c r="I17" s="22">
        <f t="shared" si="4"/>
        <v>7.1526022122371871E-3</v>
      </c>
    </row>
    <row r="18" spans="1:11" ht="13.5" customHeight="1" x14ac:dyDescent="0.2">
      <c r="A18" s="11" t="s">
        <v>28</v>
      </c>
      <c r="B18" s="9">
        <v>1034</v>
      </c>
      <c r="C18" s="9">
        <v>62221207</v>
      </c>
      <c r="D18" s="9">
        <v>52094</v>
      </c>
      <c r="E18" s="8">
        <f t="shared" si="0"/>
        <v>1194.4025607555573</v>
      </c>
      <c r="F18" s="17">
        <f t="shared" si="1"/>
        <v>50.381044487427467</v>
      </c>
      <c r="G18" s="22">
        <f t="shared" si="2"/>
        <v>2.111746949812312E-3</v>
      </c>
      <c r="H18" s="22">
        <f t="shared" si="3"/>
        <v>3.5478522592625292E-3</v>
      </c>
      <c r="I18" s="22">
        <f t="shared" si="4"/>
        <v>4.0013709154240124E-3</v>
      </c>
    </row>
    <row r="19" spans="1:11" ht="13.5" customHeight="1" x14ac:dyDescent="0.2">
      <c r="A19" s="13" t="s">
        <v>39</v>
      </c>
      <c r="B19" s="14">
        <v>2188</v>
      </c>
      <c r="C19" s="14">
        <v>47130645.675300002</v>
      </c>
      <c r="D19" s="14">
        <v>37236</v>
      </c>
      <c r="E19" s="8">
        <f t="shared" si="0"/>
        <v>1265.7279427247825</v>
      </c>
      <c r="F19" s="17">
        <f t="shared" si="1"/>
        <v>17.018281535648995</v>
      </c>
      <c r="G19" s="22">
        <f t="shared" si="2"/>
        <v>4.4685709150767295E-3</v>
      </c>
      <c r="H19" s="22">
        <f t="shared" si="3"/>
        <v>2.6873886862981439E-3</v>
      </c>
      <c r="I19" s="22">
        <f t="shared" si="4"/>
        <v>2.8601191578056691E-3</v>
      </c>
    </row>
    <row r="20" spans="1:11" ht="13.5" customHeight="1" x14ac:dyDescent="0.2">
      <c r="A20" s="13" t="s">
        <v>18</v>
      </c>
      <c r="B20" s="14">
        <v>2919</v>
      </c>
      <c r="C20" s="14">
        <v>32772827</v>
      </c>
      <c r="D20" s="14">
        <v>25351</v>
      </c>
      <c r="E20" s="8">
        <f t="shared" si="0"/>
        <v>1292.7626918070293</v>
      </c>
      <c r="F20" s="17">
        <f t="shared" si="1"/>
        <v>8.6848235697156557</v>
      </c>
      <c r="G20" s="22">
        <f t="shared" si="2"/>
        <v>5.9614984008724741E-3</v>
      </c>
      <c r="H20" s="22">
        <f t="shared" si="3"/>
        <v>1.8687060878515265E-3</v>
      </c>
      <c r="I20" s="22">
        <f t="shared" si="4"/>
        <v>1.9472252865380684E-3</v>
      </c>
    </row>
    <row r="21" spans="1:11" ht="13.5" customHeight="1" x14ac:dyDescent="0.2">
      <c r="A21" s="13" t="s">
        <v>16</v>
      </c>
      <c r="B21" s="14">
        <v>2377</v>
      </c>
      <c r="C21" s="14">
        <v>25819000</v>
      </c>
      <c r="D21" s="14">
        <v>22298</v>
      </c>
      <c r="E21" s="8">
        <f t="shared" si="0"/>
        <v>1157.9065387030228</v>
      </c>
      <c r="F21" s="17">
        <f t="shared" si="1"/>
        <v>9.3807320151451403</v>
      </c>
      <c r="G21" s="22">
        <f t="shared" si="2"/>
        <v>4.8545672144137963E-3</v>
      </c>
      <c r="H21" s="22">
        <f t="shared" si="3"/>
        <v>1.472198980034239E-3</v>
      </c>
      <c r="I21" s="22">
        <f t="shared" si="4"/>
        <v>1.7127225529259536E-3</v>
      </c>
    </row>
    <row r="22" spans="1:11" ht="13.5" customHeight="1" x14ac:dyDescent="0.2">
      <c r="A22" s="13" t="s">
        <v>35</v>
      </c>
      <c r="B22" s="14">
        <v>1546</v>
      </c>
      <c r="C22" s="14">
        <v>16565360</v>
      </c>
      <c r="D22" s="14">
        <v>15400</v>
      </c>
      <c r="E22" s="8">
        <f t="shared" si="0"/>
        <v>1075.6727272727273</v>
      </c>
      <c r="F22" s="17">
        <f t="shared" si="1"/>
        <v>9.9611901681759374</v>
      </c>
      <c r="G22" s="22">
        <f t="shared" si="2"/>
        <v>3.1574088824079635E-3</v>
      </c>
      <c r="H22" s="22">
        <f t="shared" si="3"/>
        <v>9.4455657058367789E-4</v>
      </c>
      <c r="I22" s="22">
        <f t="shared" si="4"/>
        <v>1.1828830978141396E-3</v>
      </c>
      <c r="K22" s="15"/>
    </row>
    <row r="23" spans="1:11" ht="13.5" customHeight="1" x14ac:dyDescent="0.2">
      <c r="A23" s="11" t="s">
        <v>22</v>
      </c>
      <c r="B23" s="9">
        <v>1298</v>
      </c>
      <c r="C23" s="9">
        <v>9162973</v>
      </c>
      <c r="D23" s="9">
        <v>7595</v>
      </c>
      <c r="E23" s="8">
        <f t="shared" si="0"/>
        <v>1206.4480579328506</v>
      </c>
      <c r="F23" s="17">
        <f t="shared" si="1"/>
        <v>5.8513097072419109</v>
      </c>
      <c r="G23" s="22">
        <f t="shared" si="2"/>
        <v>2.6509163838069447E-3</v>
      </c>
      <c r="H23" s="22">
        <f t="shared" si="3"/>
        <v>5.2247257851509624E-4</v>
      </c>
      <c r="I23" s="22">
        <f t="shared" si="4"/>
        <v>5.8337643687651883E-4</v>
      </c>
    </row>
    <row r="24" spans="1:11" ht="13.5" customHeight="1" x14ac:dyDescent="0.2">
      <c r="A24" s="11" t="s">
        <v>34</v>
      </c>
      <c r="B24" s="9">
        <v>659</v>
      </c>
      <c r="C24" s="9">
        <v>6636603</v>
      </c>
      <c r="D24" s="9">
        <v>5932</v>
      </c>
      <c r="E24" s="8">
        <f t="shared" si="0"/>
        <v>1118.7800067430883</v>
      </c>
      <c r="F24" s="17">
        <f t="shared" si="1"/>
        <v>9.0015174506828526</v>
      </c>
      <c r="G24" s="22">
        <f t="shared" si="2"/>
        <v>1.3458812765244812E-3</v>
      </c>
      <c r="H24" s="22">
        <f t="shared" si="3"/>
        <v>3.7841900025144932E-4</v>
      </c>
      <c r="I24" s="22">
        <f t="shared" si="4"/>
        <v>4.5564042443074521E-4</v>
      </c>
    </row>
    <row r="25" spans="1:11" ht="13.5" customHeight="1" x14ac:dyDescent="0.2">
      <c r="A25" s="10" t="s">
        <v>44</v>
      </c>
      <c r="B25" s="9">
        <v>624</v>
      </c>
      <c r="C25" s="9">
        <v>5710222</v>
      </c>
      <c r="D25" s="9">
        <v>6790</v>
      </c>
      <c r="E25" s="8">
        <f t="shared" si="0"/>
        <v>840.97525773195878</v>
      </c>
      <c r="F25" s="17">
        <f t="shared" si="1"/>
        <v>10.881410256410257</v>
      </c>
      <c r="G25" s="22">
        <f t="shared" si="2"/>
        <v>1.2744004803509504E-3</v>
      </c>
      <c r="H25" s="22">
        <f t="shared" si="3"/>
        <v>3.2559676998214769E-4</v>
      </c>
      <c r="I25" s="22">
        <f t="shared" si="4"/>
        <v>5.2154391130896152E-4</v>
      </c>
    </row>
    <row r="26" spans="1:11" ht="13.5" customHeight="1" x14ac:dyDescent="0.2">
      <c r="A26" s="10" t="s">
        <v>47</v>
      </c>
      <c r="B26" s="9">
        <v>233</v>
      </c>
      <c r="C26" s="9">
        <v>5370260</v>
      </c>
      <c r="D26" s="9">
        <v>7175</v>
      </c>
      <c r="E26" s="8">
        <f t="shared" si="0"/>
        <v>748.46829268292686</v>
      </c>
      <c r="F26" s="17">
        <f t="shared" si="1"/>
        <v>30.793991416309012</v>
      </c>
      <c r="G26" s="22">
        <f t="shared" si="2"/>
        <v>4.7585787166950545E-4</v>
      </c>
      <c r="H26" s="22">
        <f t="shared" si="3"/>
        <v>3.0621214200854689E-4</v>
      </c>
      <c r="I26" s="22">
        <f t="shared" si="4"/>
        <v>5.5111598875431499E-4</v>
      </c>
    </row>
    <row r="27" spans="1:11" ht="13.5" customHeight="1" x14ac:dyDescent="0.2">
      <c r="A27" s="10" t="s">
        <v>43</v>
      </c>
      <c r="B27" s="9">
        <v>438</v>
      </c>
      <c r="C27" s="9">
        <v>3962000</v>
      </c>
      <c r="D27" s="9">
        <v>3892</v>
      </c>
      <c r="E27" s="8">
        <f t="shared" si="0"/>
        <v>1017.9856115107914</v>
      </c>
      <c r="F27" s="17">
        <f t="shared" si="1"/>
        <v>8.8858447488584478</v>
      </c>
      <c r="G27" s="22">
        <f t="shared" si="2"/>
        <v>8.9453110640018625E-4</v>
      </c>
      <c r="H27" s="22">
        <f t="shared" si="3"/>
        <v>2.2591317862410065E-4</v>
      </c>
      <c r="I27" s="22">
        <f t="shared" si="4"/>
        <v>2.9894681926575525E-4</v>
      </c>
    </row>
    <row r="28" spans="1:11" ht="13.5" customHeight="1" x14ac:dyDescent="0.2">
      <c r="A28" s="10" t="s">
        <v>48</v>
      </c>
      <c r="B28" s="9">
        <v>605</v>
      </c>
      <c r="C28" s="9">
        <v>3547394</v>
      </c>
      <c r="D28" s="9">
        <v>3679</v>
      </c>
      <c r="E28" s="8">
        <f t="shared" si="0"/>
        <v>964.22777928785001</v>
      </c>
      <c r="F28" s="17">
        <f t="shared" si="1"/>
        <v>6.0809917355371903</v>
      </c>
      <c r="G28" s="22">
        <f t="shared" si="2"/>
        <v>1.2355966195710336E-3</v>
      </c>
      <c r="H28" s="22">
        <f t="shared" si="3"/>
        <v>2.0227235092682051E-4</v>
      </c>
      <c r="I28" s="22">
        <f t="shared" si="4"/>
        <v>2.8258616343235189E-4</v>
      </c>
    </row>
    <row r="29" spans="1:11" ht="13.5" customHeight="1" x14ac:dyDescent="0.2">
      <c r="A29" s="10" t="s">
        <v>46</v>
      </c>
      <c r="B29" s="9">
        <v>341</v>
      </c>
      <c r="C29" s="9">
        <v>2968405</v>
      </c>
      <c r="D29" s="9">
        <v>3136</v>
      </c>
      <c r="E29" s="8">
        <f t="shared" si="0"/>
        <v>946.5577168367347</v>
      </c>
      <c r="F29" s="17">
        <f t="shared" si="1"/>
        <v>9.196480938416423</v>
      </c>
      <c r="G29" s="22">
        <f t="shared" si="2"/>
        <v>6.9642718557640071E-4</v>
      </c>
      <c r="H29" s="22">
        <f t="shared" si="3"/>
        <v>1.6925840711602057E-4</v>
      </c>
      <c r="I29" s="22">
        <f t="shared" si="4"/>
        <v>2.4087801264578842E-4</v>
      </c>
    </row>
    <row r="30" spans="1:11" ht="13.5" customHeight="1" x14ac:dyDescent="0.2">
      <c r="A30" s="10" t="s">
        <v>41</v>
      </c>
      <c r="B30" s="9">
        <v>248</v>
      </c>
      <c r="C30" s="9">
        <v>2576036</v>
      </c>
      <c r="D30" s="9">
        <v>1817</v>
      </c>
      <c r="E30" s="8">
        <f t="shared" si="0"/>
        <v>1417.7413318657127</v>
      </c>
      <c r="F30" s="17">
        <f t="shared" si="1"/>
        <v>7.3266129032258061</v>
      </c>
      <c r="G30" s="22">
        <f t="shared" si="2"/>
        <v>5.0649249860101875E-4</v>
      </c>
      <c r="H30" s="22">
        <f t="shared" si="3"/>
        <v>1.4688553281426393E-4</v>
      </c>
      <c r="I30" s="22">
        <f t="shared" si="4"/>
        <v>1.3956484342391503E-4</v>
      </c>
    </row>
    <row r="31" spans="1:11" ht="13.5" customHeight="1" x14ac:dyDescent="0.2">
      <c r="A31" s="11" t="s">
        <v>25</v>
      </c>
      <c r="B31" s="9">
        <v>369</v>
      </c>
      <c r="C31" s="9">
        <v>2529762</v>
      </c>
      <c r="D31" s="9">
        <v>2900</v>
      </c>
      <c r="E31" s="8">
        <f t="shared" si="0"/>
        <v>872.33172413793102</v>
      </c>
      <c r="F31" s="17">
        <f t="shared" si="1"/>
        <v>7.8590785907859075</v>
      </c>
      <c r="G31" s="22">
        <f t="shared" si="2"/>
        <v>7.5361182251522537E-4</v>
      </c>
      <c r="H31" s="22">
        <f t="shared" si="3"/>
        <v>1.4424699005110097E-4</v>
      </c>
      <c r="I31" s="22">
        <f t="shared" si="4"/>
        <v>2.2275071322474057E-4</v>
      </c>
    </row>
    <row r="32" spans="1:11" ht="13.5" customHeight="1" x14ac:dyDescent="0.2">
      <c r="A32" s="11" t="s">
        <v>20</v>
      </c>
      <c r="B32" s="9">
        <v>58</v>
      </c>
      <c r="C32" s="9">
        <v>1523880</v>
      </c>
      <c r="D32" s="9">
        <v>1920</v>
      </c>
      <c r="E32" s="8">
        <f t="shared" si="0"/>
        <v>793.6875</v>
      </c>
      <c r="F32" s="17">
        <f t="shared" si="1"/>
        <v>33.103448275862071</v>
      </c>
      <c r="G32" s="22">
        <f t="shared" si="2"/>
        <v>1.1845389080185115E-4</v>
      </c>
      <c r="H32" s="22">
        <f t="shared" si="3"/>
        <v>8.6891613993360541E-5</v>
      </c>
      <c r="I32" s="22">
        <f t="shared" si="4"/>
        <v>1.4747633427293169E-4</v>
      </c>
    </row>
    <row r="33" spans="1:9" ht="13.5" customHeight="1" x14ac:dyDescent="0.2">
      <c r="A33" s="10" t="s">
        <v>36</v>
      </c>
      <c r="B33" s="9">
        <v>114</v>
      </c>
      <c r="C33" s="9">
        <v>824710</v>
      </c>
      <c r="D33" s="9">
        <v>878</v>
      </c>
      <c r="E33" s="8">
        <f t="shared" si="0"/>
        <v>939.30523917995447</v>
      </c>
      <c r="F33" s="17">
        <f t="shared" si="1"/>
        <v>7.7017543859649127</v>
      </c>
      <c r="G33" s="22">
        <f t="shared" si="2"/>
        <v>2.3282316467950054E-4</v>
      </c>
      <c r="H33" s="22">
        <f t="shared" si="3"/>
        <v>4.7024951424301372E-5</v>
      </c>
      <c r="I33" s="22">
        <f t="shared" si="4"/>
        <v>6.7439698693559392E-5</v>
      </c>
    </row>
    <row r="34" spans="1:9" x14ac:dyDescent="0.2">
      <c r="A34" s="11" t="s">
        <v>17</v>
      </c>
      <c r="B34" s="9">
        <v>132</v>
      </c>
      <c r="C34" s="9">
        <v>779350</v>
      </c>
      <c r="D34" s="9">
        <v>2581</v>
      </c>
      <c r="E34" s="8">
        <f t="shared" si="0"/>
        <v>301.9566059666796</v>
      </c>
      <c r="F34" s="17">
        <f t="shared" si="1"/>
        <v>19.553030303030305</v>
      </c>
      <c r="G34" s="22">
        <f t="shared" si="2"/>
        <v>2.695847169973164E-4</v>
      </c>
      <c r="H34" s="22">
        <f t="shared" si="3"/>
        <v>4.4438524926979512E-5</v>
      </c>
      <c r="I34" s="22">
        <f t="shared" si="4"/>
        <v>1.9824813477001911E-4</v>
      </c>
    </row>
    <row r="35" spans="1:9" x14ac:dyDescent="0.2">
      <c r="A35" s="10" t="s">
        <v>38</v>
      </c>
      <c r="B35" s="9">
        <v>46</v>
      </c>
      <c r="C35" s="9">
        <v>688940</v>
      </c>
      <c r="D35" s="9">
        <v>1047</v>
      </c>
      <c r="E35" s="8">
        <f t="shared" si="0"/>
        <v>658.01337153772681</v>
      </c>
      <c r="F35" s="17">
        <f t="shared" si="1"/>
        <v>22.760869565217391</v>
      </c>
      <c r="G35" s="22">
        <f t="shared" si="2"/>
        <v>9.3946189256640563E-5</v>
      </c>
      <c r="H35" s="22">
        <f t="shared" si="3"/>
        <v>3.9283348127533545E-5</v>
      </c>
      <c r="I35" s="22">
        <f t="shared" si="4"/>
        <v>8.0420688533208061E-5</v>
      </c>
    </row>
    <row r="36" spans="1:9" x14ac:dyDescent="0.2">
      <c r="A36" s="10" t="s">
        <v>42</v>
      </c>
      <c r="B36" s="9">
        <v>53</v>
      </c>
      <c r="C36" s="9">
        <v>626000</v>
      </c>
      <c r="D36" s="9">
        <v>1986</v>
      </c>
      <c r="E36" s="8">
        <f t="shared" si="0"/>
        <v>315.20644511581065</v>
      </c>
      <c r="F36" s="17">
        <f t="shared" si="1"/>
        <v>37.471698113207545</v>
      </c>
      <c r="G36" s="22">
        <f t="shared" si="2"/>
        <v>1.0824234849134674E-4</v>
      </c>
      <c r="H36" s="22">
        <f t="shared" si="3"/>
        <v>3.5694510302545934E-5</v>
      </c>
      <c r="I36" s="22">
        <f t="shared" si="4"/>
        <v>1.5254583326356372E-4</v>
      </c>
    </row>
    <row r="37" spans="1:9" x14ac:dyDescent="0.2">
      <c r="A37" s="11" t="s">
        <v>33</v>
      </c>
      <c r="B37" s="9">
        <v>37</v>
      </c>
      <c r="C37" s="9">
        <v>624890</v>
      </c>
      <c r="D37" s="9">
        <v>669</v>
      </c>
      <c r="E37" s="8">
        <f t="shared" si="0"/>
        <v>934.06576980568013</v>
      </c>
      <c r="F37" s="17">
        <f t="shared" si="1"/>
        <v>18.081081081081081</v>
      </c>
      <c r="G37" s="22">
        <f t="shared" si="2"/>
        <v>7.5565413097732629E-5</v>
      </c>
      <c r="H37" s="22">
        <f t="shared" si="3"/>
        <v>3.5631218119741105E-5</v>
      </c>
      <c r="I37" s="22">
        <f t="shared" si="4"/>
        <v>5.1386285223224636E-5</v>
      </c>
    </row>
    <row r="38" spans="1:9" x14ac:dyDescent="0.2">
      <c r="A38" s="10" t="s">
        <v>40</v>
      </c>
      <c r="B38" s="9">
        <v>75</v>
      </c>
      <c r="C38" s="9">
        <v>431120</v>
      </c>
      <c r="D38" s="9">
        <v>382</v>
      </c>
      <c r="E38" s="8">
        <f t="shared" si="0"/>
        <v>1128.586387434555</v>
      </c>
      <c r="F38" s="17">
        <f t="shared" si="1"/>
        <v>5.0933333333333337</v>
      </c>
      <c r="G38" s="22">
        <f t="shared" si="2"/>
        <v>1.5317313465756615E-4</v>
      </c>
      <c r="H38" s="22">
        <f t="shared" si="3"/>
        <v>2.4582455721459433E-5</v>
      </c>
      <c r="I38" s="22">
        <f t="shared" si="4"/>
        <v>2.9341645673052034E-5</v>
      </c>
    </row>
    <row r="39" spans="1:9" x14ac:dyDescent="0.2">
      <c r="A39" s="10" t="s">
        <v>45</v>
      </c>
      <c r="B39" s="9">
        <v>80</v>
      </c>
      <c r="C39" s="9">
        <v>233900</v>
      </c>
      <c r="D39" s="9">
        <v>302</v>
      </c>
      <c r="E39" s="8">
        <f t="shared" si="0"/>
        <v>774.50331125827813</v>
      </c>
      <c r="F39" s="17">
        <f t="shared" si="1"/>
        <v>3.7749999999999999</v>
      </c>
      <c r="G39" s="22">
        <f t="shared" si="2"/>
        <v>1.6338467696807056E-4</v>
      </c>
      <c r="H39" s="22">
        <f t="shared" si="3"/>
        <v>1.3336974376622195E-5</v>
      </c>
      <c r="I39" s="22">
        <f t="shared" si="4"/>
        <v>2.3196798411679878E-5</v>
      </c>
    </row>
    <row r="40" spans="1:9" x14ac:dyDescent="0.2">
      <c r="A40" s="11" t="s">
        <v>26</v>
      </c>
      <c r="B40" s="7">
        <v>1</v>
      </c>
      <c r="C40" s="8">
        <v>143650</v>
      </c>
      <c r="D40" s="7">
        <v>240</v>
      </c>
      <c r="E40" s="8">
        <f t="shared" si="0"/>
        <v>598.54166666666663</v>
      </c>
      <c r="F40" s="17">
        <f t="shared" si="1"/>
        <v>240</v>
      </c>
      <c r="G40" s="22">
        <f t="shared" si="2"/>
        <v>2.0423084621008819E-6</v>
      </c>
      <c r="H40" s="22">
        <f t="shared" si="3"/>
        <v>8.1909207746976426E-6</v>
      </c>
      <c r="I40" s="22">
        <f t="shared" si="4"/>
        <v>1.8434541784116461E-5</v>
      </c>
    </row>
    <row r="41" spans="1:9" x14ac:dyDescent="0.2">
      <c r="A41" s="11" t="s">
        <v>24</v>
      </c>
      <c r="B41" s="8">
        <v>11</v>
      </c>
      <c r="C41" s="8">
        <v>63085</v>
      </c>
      <c r="D41" s="8">
        <v>133</v>
      </c>
      <c r="E41" s="8">
        <f t="shared" si="0"/>
        <v>474.3233082706767</v>
      </c>
      <c r="F41" s="17">
        <f t="shared" si="1"/>
        <v>12.090909090909092</v>
      </c>
      <c r="G41" s="22">
        <f t="shared" si="2"/>
        <v>2.2465393083109701E-5</v>
      </c>
      <c r="H41" s="22">
        <f t="shared" si="3"/>
        <v>3.5971057227413906E-6</v>
      </c>
      <c r="I41" s="22">
        <f t="shared" si="4"/>
        <v>1.0215808572031205E-5</v>
      </c>
    </row>
    <row r="42" spans="1:9" x14ac:dyDescent="0.2">
      <c r="A42" s="11" t="s">
        <v>12</v>
      </c>
      <c r="B42" s="9">
        <v>15</v>
      </c>
      <c r="C42" s="9">
        <v>55650</v>
      </c>
      <c r="D42" s="9">
        <v>1754</v>
      </c>
      <c r="E42" s="8">
        <f t="shared" si="0"/>
        <v>31.727480045610033</v>
      </c>
      <c r="F42" s="17">
        <f t="shared" si="1"/>
        <v>116.93333333333334</v>
      </c>
      <c r="G42" s="22">
        <f t="shared" si="2"/>
        <v>3.0634626931513226E-5</v>
      </c>
      <c r="H42" s="22">
        <f t="shared" si="3"/>
        <v>3.1731621379180212E-6</v>
      </c>
      <c r="I42" s="22">
        <f t="shared" si="4"/>
        <v>1.3472577620558446E-4</v>
      </c>
    </row>
    <row r="43" spans="1:9" x14ac:dyDescent="0.2">
      <c r="A43" s="10" t="s">
        <v>49</v>
      </c>
      <c r="B43" s="9">
        <v>7</v>
      </c>
      <c r="C43" s="9">
        <v>0</v>
      </c>
      <c r="D43" s="9">
        <v>0</v>
      </c>
      <c r="E43" s="8">
        <v>0</v>
      </c>
      <c r="F43" s="17">
        <f t="shared" si="1"/>
        <v>0</v>
      </c>
      <c r="G43" s="22">
        <f t="shared" si="2"/>
        <v>1.4296159234706174E-5</v>
      </c>
      <c r="H43" s="22">
        <f t="shared" si="3"/>
        <v>0</v>
      </c>
      <c r="I43" s="22">
        <f t="shared" si="4"/>
        <v>0</v>
      </c>
    </row>
    <row r="44" spans="1:9" x14ac:dyDescent="0.2">
      <c r="A44" s="10"/>
      <c r="B44" s="9"/>
      <c r="C44" s="9"/>
      <c r="D44" s="9"/>
      <c r="E44" s="8"/>
      <c r="F44" s="17"/>
      <c r="G44" s="22"/>
      <c r="H44" s="22"/>
      <c r="I44" s="22"/>
    </row>
    <row r="45" spans="1:9" x14ac:dyDescent="0.2">
      <c r="A45" s="20" t="s">
        <v>2</v>
      </c>
      <c r="B45" s="21">
        <f>SUM(B7:B43)</f>
        <v>489642</v>
      </c>
      <c r="C45" s="21">
        <f>SUM(C7:C43)</f>
        <v>17537710832.675301</v>
      </c>
      <c r="D45" s="21">
        <f>SUM(D7:D43)</f>
        <v>13019038</v>
      </c>
      <c r="E45" s="24">
        <f>IF(D45&lt;&gt;0,C45/D45,"")</f>
        <v>1347.0819297612697</v>
      </c>
      <c r="F45" s="25">
        <f>IF(B45&lt;&gt;0,D45/B45,"")</f>
        <v>26.58889147581294</v>
      </c>
      <c r="G45" s="22">
        <f>B45/$B$45</f>
        <v>1</v>
      </c>
      <c r="H45" s="22">
        <f>C45/$C$45</f>
        <v>1</v>
      </c>
      <c r="I45" s="22">
        <f>D45/$D$45</f>
        <v>1</v>
      </c>
    </row>
  </sheetData>
  <sheetProtection formatCells="0" formatColumns="0" formatRows="0" insertColumns="0" insertRows="0" insertHyperlinks="0" deleteColumns="0" deleteRows="0" sort="0" autoFilter="0" pivotTables="0"/>
  <autoFilter ref="A6:I6">
    <sortState ref="A7:I43">
      <sortCondition descending="1" ref="H6"/>
    </sortState>
  </autoFilter>
  <sortState ref="A7:I50">
    <sortCondition ref="A7"/>
  </sortState>
  <mergeCells count="5">
    <mergeCell ref="G3:I5"/>
    <mergeCell ref="A1:I2"/>
    <mergeCell ref="E3:F5"/>
    <mergeCell ref="A3:D4"/>
    <mergeCell ref="A5:D5"/>
  </mergeCells>
  <phoneticPr fontId="0" type="noConversion"/>
  <dataValidations count="2">
    <dataValidation type="whole" allowBlank="1" showInputMessage="1" showErrorMessage="1" error="Csak egész számot írhat ebbe a cellába!" sqref="B13:D22 B9:D11 B24:D44">
      <formula1>0</formula1>
      <formula2>999999999999</formula2>
    </dataValidation>
    <dataValidation type="whole" allowBlank="1" showInputMessage="1" showErrorMessage="1" error="Csak egész számot lehet beírni!" sqref="B8:D8 B23:D23">
      <formula1>0</formula1>
      <formula2>999999999999</formula2>
    </dataValidation>
  </dataValidations>
  <printOptions horizontalCentered="1"/>
  <pageMargins left="0" right="0" top="1.1811023622047245" bottom="0.98425196850393704" header="0.51181102362204722" footer="0.51181102362204722"/>
  <pageSetup paperSize="8" orientation="landscape" r:id="rId1"/>
  <headerFooter alignWithMargins="0">
    <oddHeader>&amp;L&amp;G&amp;R&amp;"Arial CE,Félkövér"&amp;14Nemzeti Filmiroda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2015</vt:lpstr>
      <vt:lpstr>Munka1</vt:lpstr>
      <vt:lpstr>Munka2</vt:lpstr>
      <vt:lpstr>'2015'!Nyomtatási_terület</vt:lpstr>
    </vt:vector>
  </TitlesOfParts>
  <Company>Brainware Lab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2015-01-22T09:08:11Z</cp:lastPrinted>
  <dcterms:created xsi:type="dcterms:W3CDTF">2005-02-12T12:03:14Z</dcterms:created>
  <dcterms:modified xsi:type="dcterms:W3CDTF">2016-02-25T08:17:38Z</dcterms:modified>
</cp:coreProperties>
</file>