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385" tabRatio="732" activeTab="2"/>
  </bookViews>
  <sheets>
    <sheet name="1.1._Kapcsolat" sheetId="4" r:id="rId1"/>
    <sheet name="1.2._Szolgáltatások_köre" sheetId="10" r:id="rId2"/>
    <sheet name="2.1._Partnerek_HK" sheetId="1" r:id="rId3"/>
    <sheet name="2.2._Összekapcsolás_HK" sheetId="7" r:id="rId4"/>
    <sheet name="3.1._Partnerek_Mobil" sheetId="8" r:id="rId5"/>
    <sheet name="3.2._Összekapcsolás_Mobil" sheetId="9" r:id="rId6"/>
  </sheets>
  <definedNames>
    <definedName name="_rng_a_12_halszolg_inbound_roaming_">'1.2._Szolgáltatások_köre'!#REF!</definedName>
    <definedName name="_rng_a_12_halszolg_mvno_">'1.2._Szolgáltatások_köre'!#REF!</definedName>
    <definedName name="_rng_a_12_mobint_noroaming_">'1.2._Szolgáltatások_köre'!#REF!</definedName>
    <definedName name="_rng_a_12_mobint_roaming_">'1.2._Szolgáltatások_köre'!$C$7:$C$7</definedName>
    <definedName name="_rng_a_12_mobtel_noroaming_">'1.2._Szolgáltatások_köre'!#REF!</definedName>
    <definedName name="_rng_a_12_mobtel_roaming_">'1.2._Szolgáltatások_köre'!$C$6:$C$6</definedName>
    <definedName name="_rng_a_12_mtom_">'1.2._Szolgáltatások_köre'!#REF!</definedName>
    <definedName name="_rng_a_12_onallo_ic_">'1.2._Szolgáltatások_köre'!#REF!</definedName>
    <definedName name="_rng_a_12_szolgnyujt_mno_">'1.2._Szolgáltatások_köre'!#REF!</definedName>
    <definedName name="_rng_a_12_szolgnyujt_mvno_">'1.2._Szolgáltatások_köre'!#REF!</definedName>
    <definedName name="_rng_i0f_12_mobint_noroamingdb_">'1.2._Szolgáltatások_köre'!#REF!</definedName>
    <definedName name="_rng_i0f_12_mobint_roamingdb_">'1.2._Szolgáltatások_köre'!#REF!</definedName>
    <definedName name="_rng_i0f_12_mobtel_noroamingdb_">'1.2._Szolgáltatások_köre'!#REF!</definedName>
    <definedName name="_rng_i0f_12_mobtel_roamingdb_">'1.2._Szolgáltatások_köre'!#REF!</definedName>
    <definedName name="_rng_i0f_12_mtomdb_">'1.2._Szolgáltatások_köre'!#REF!</definedName>
    <definedName name="_rng_s_12_mobelofszolgaltatasok_">'1.2._Szolgáltatások_köre'!$C$6:$C$7</definedName>
    <definedName name="_rng_s_12_szolgkod_">'1.2._Szolgáltatások_köre'!$B$1:$B$1</definedName>
    <definedName name="_rng_s_12_tables_">'1.2._Szolgáltatások_köre'!$A$10:$A$10</definedName>
    <definedName name="_rng_sf_12_aktivsim_">'1.2._Szolgáltatások_köre'!#REF!</definedName>
    <definedName name="_rng_sl_12_titkos_">'1.2._Szolgáltatások_köre'!#REF!</definedName>
    <definedName name="_var_12_aktivsim_">'1.2._Szolgáltatások_köre'!#REF!</definedName>
    <definedName name="_var_12_halszolg_inbound_roaming_">'1.2._Szolgáltatások_köre'!#REF!</definedName>
    <definedName name="_var_12_halszolg_mvno_">'1.2._Szolgáltatások_köre'!#REF!</definedName>
    <definedName name="_var_12_mobelofszolgaltatasok_">'1.2._Szolgáltatások_köre'!$C$6:$C$7</definedName>
    <definedName name="_var_12_mobint_noroaming_">'1.2._Szolgáltatások_köre'!#REF!</definedName>
    <definedName name="_var_12_mobint_noroamingdb_">'1.2._Szolgáltatások_köre'!#REF!</definedName>
    <definedName name="_var_12_mobint_roaming_">'1.2._Szolgáltatások_köre'!$C$7:$C$7</definedName>
    <definedName name="_var_12_mobint_roamingdb_">'1.2._Szolgáltatások_köre'!#REF!</definedName>
    <definedName name="_var_12_mobtel_noroaming_">'1.2._Szolgáltatások_köre'!#REF!</definedName>
    <definedName name="_var_12_mobtel_noroamingdb_">'1.2._Szolgáltatások_köre'!#REF!</definedName>
    <definedName name="_var_12_mobtel_roaming_">'1.2._Szolgáltatások_köre'!$C$6:$C$6</definedName>
    <definedName name="_var_12_mobtel_roamingdb_">'1.2._Szolgáltatások_köre'!#REF!</definedName>
    <definedName name="_var_12_mtom_">'1.2._Szolgáltatások_köre'!#REF!</definedName>
    <definedName name="_var_12_mtomdb_">'1.2._Szolgáltatások_köre'!#REF!</definedName>
    <definedName name="_var_12_onallo_ic_">'1.2._Szolgáltatások_köre'!#REF!</definedName>
    <definedName name="_var_12_opts_">'1.2._Szolgáltatások_köre'!$CT$89:$CT$89</definedName>
    <definedName name="_var_12_szolgkod_">'1.2._Szolgáltatások_köre'!$B$1:$B$1</definedName>
    <definedName name="_var_12_szolgnyujt_mno_">'1.2._Szolgáltatások_köre'!#REF!</definedName>
    <definedName name="_var_12_szolgnyujt_mvno_">'1.2._Szolgáltatások_köre'!#REF!</definedName>
    <definedName name="_var_12_tables_">'1.2._Szolgáltatások_köre'!$A$10:$A$10</definedName>
    <definedName name="_var_12_titkos_">'1.2._Szolgáltatások_köre'!#REF!</definedName>
    <definedName name="_xlnm.Print_Area" localSheetId="1">'1.2._Szolgáltatások_köre'!$A$1:$C$10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0" l="1"/>
  <c r="A8" i="10"/>
  <c r="CR10" i="10" l="1"/>
  <c r="CV10" i="10"/>
  <c r="CX10" i="10"/>
  <c r="DN10" i="10"/>
  <c r="DO10" i="10"/>
  <c r="DP10" i="10"/>
  <c r="DR10" i="10"/>
  <c r="CW10" i="10"/>
  <c r="DA10" i="10"/>
  <c r="CY10" i="10"/>
  <c r="DT11" i="10"/>
  <c r="ED10" i="10"/>
  <c r="CZ10" i="10"/>
  <c r="DV11" i="10"/>
  <c r="EE10" i="10"/>
  <c r="CT10" i="10"/>
  <c r="CU10" i="10"/>
  <c r="DB10" i="10"/>
  <c r="CG10" i="10"/>
  <c r="CO10" i="10"/>
  <c r="DL10" i="10"/>
  <c r="DT10" i="10"/>
  <c r="B1" i="10"/>
  <c r="DQ7" i="10"/>
  <c r="DK7" i="10"/>
  <c r="DI7" i="10"/>
  <c r="DH7" i="10"/>
  <c r="DG7" i="10"/>
  <c r="DF7" i="10"/>
  <c r="CS7" i="10"/>
  <c r="CQ7" i="10"/>
  <c r="CM7" i="10"/>
  <c r="CL7" i="10"/>
  <c r="CK7" i="10"/>
  <c r="CJ7" i="10"/>
  <c r="CF7" i="10"/>
  <c r="CD7" i="10"/>
  <c r="CC7" i="10"/>
  <c r="CB7" i="10"/>
  <c r="CA7" i="10"/>
  <c r="DS6" i="10"/>
  <c r="DQ6" i="10"/>
  <c r="DM6" i="10"/>
  <c r="DK6" i="10"/>
  <c r="DJ6" i="10"/>
  <c r="DI6" i="10"/>
  <c r="DH6" i="10"/>
  <c r="DG6" i="10"/>
  <c r="DF6" i="10"/>
  <c r="CS6" i="10"/>
  <c r="CQ6" i="10"/>
  <c r="CP6" i="10"/>
  <c r="CN6" i="10"/>
  <c r="CM6" i="10"/>
  <c r="CL6" i="10"/>
  <c r="CK6" i="10"/>
  <c r="CJ6" i="10"/>
  <c r="CI6" i="10"/>
  <c r="CH6" i="10"/>
  <c r="CF6" i="10"/>
  <c r="CE6" i="10"/>
  <c r="CD6" i="10"/>
  <c r="CC6" i="10"/>
  <c r="CB6" i="10"/>
  <c r="CA6" i="10"/>
  <c r="BZ2" i="10"/>
  <c r="DJ10" i="10" l="1"/>
  <c r="CJ10" i="10"/>
  <c r="CQ10" i="10"/>
  <c r="DM10" i="10"/>
  <c r="DF10" i="10"/>
  <c r="CF10" i="10"/>
  <c r="CP10" i="10"/>
  <c r="CD10" i="10"/>
  <c r="CM10" i="10"/>
  <c r="CA10" i="10"/>
  <c r="CB10" i="10"/>
  <c r="CK10" i="10"/>
  <c r="DG10" i="10"/>
  <c r="DK10" i="10"/>
  <c r="DH10" i="10"/>
  <c r="DS10" i="10"/>
  <c r="CI10" i="10"/>
  <c r="CS10" i="10"/>
  <c r="DI10" i="10"/>
  <c r="DQ10" i="10"/>
  <c r="CN10" i="10"/>
  <c r="CE10" i="10"/>
  <c r="CC10" i="10"/>
  <c r="CH10" i="10"/>
  <c r="CL10" i="10"/>
  <c r="DD10" i="10" l="1"/>
  <c r="BY10" i="10"/>
</calcChain>
</file>

<file path=xl/sharedStrings.xml><?xml version="1.0" encoding="utf-8"?>
<sst xmlns="http://schemas.openxmlformats.org/spreadsheetml/2006/main" count="123" uniqueCount="78">
  <si>
    <t>Összekapcsolódó partner megnevezése</t>
  </si>
  <si>
    <t>Összekapcsolódó partner cégjegyzékszáma</t>
  </si>
  <si>
    <t>Összekapcsolási pont címe</t>
  </si>
  <si>
    <t>Összekapcsolás jellege</t>
  </si>
  <si>
    <t>Összekapcsolás módja</t>
  </si>
  <si>
    <t>(irányítószám, településnév, utcanév, házszám)</t>
  </si>
  <si>
    <t>(belföldi,
nemzetközi)</t>
  </si>
  <si>
    <t>(PSTN-PSTN,
IP-PSTN,
IP-IP)</t>
  </si>
  <si>
    <t>Szolgáltató</t>
  </si>
  <si>
    <t>Kitöltő</t>
  </si>
  <si>
    <t>Kitöltésért felelős/cég vezető</t>
  </si>
  <si>
    <t>Kódja</t>
  </si>
  <si>
    <t>Neve</t>
  </si>
  <si>
    <t>Cégjegyzékszáma</t>
  </si>
  <si>
    <t>Postacíme</t>
  </si>
  <si>
    <t>Telefonszáma</t>
  </si>
  <si>
    <t>E-mail címe</t>
  </si>
  <si>
    <t>Vezető neve</t>
  </si>
  <si>
    <t>Beosztása</t>
  </si>
  <si>
    <t>a) Igen</t>
  </si>
  <si>
    <t>b) Nem</t>
  </si>
  <si>
    <t>a) Igen, minden mobilszolgáltatóval közvetlenül valósul meg az összekapcsolás.</t>
  </si>
  <si>
    <t>a) Nem sikerült megállapodni a feltételekben a mobilszolgáltatóval.</t>
  </si>
  <si>
    <t xml:space="preserve">b) Kedvezőbb, ha nem közvetlenül valósul meg az összekapcsolás a mobilszolgátatóval. </t>
  </si>
  <si>
    <t>c) Egyéb</t>
  </si>
  <si>
    <t>a) Nem</t>
  </si>
  <si>
    <t>b) Igen</t>
  </si>
  <si>
    <t>Válasz:</t>
  </si>
  <si>
    <r>
      <t xml:space="preserve">I. Közvetlenül kapcsolódik-e össze a mobilszolgáltatókkal?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</si>
  <si>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t xml:space="preserve">       Amennyiben a b) választ jelölte meg, ismertesse részletesen, hogy milyen problémák adódtak az IP migráció során.</t>
  </si>
  <si>
    <t xml:space="preserve">       Amennyiben a b) választ jelölte meg, ismertesse részletesen, hogy milyen problémák merültek fel a feltételek egyeztetése során.</t>
  </si>
  <si>
    <t>Tranzit szolgáltatást is nyújtó összekapcsolódó partner</t>
  </si>
  <si>
    <t xml:space="preserve">IV. A mobilszolgáltatókkal történő összekapcsolás feltételei kapcsán felmerülő egyéb észrevételek (pl. link bővítésnél felmerülő problémák, üzleti és/vagy műszaki feltételek kedvezőtlen módosítása): </t>
  </si>
  <si>
    <t>c) Egyik mobilszolgáltatóval sem valósul meg közvetlenül az összekapcsolás.</t>
  </si>
  <si>
    <t>b) Van közvetlenül megvalósuló összekapcsolás mobilszolgáltatóval.</t>
  </si>
  <si>
    <t>Ebben az esetben ismertesse mi volt az oka, hogy nem sikerült megállapodni a mobilszolgáltatóval.</t>
  </si>
  <si>
    <t>Ebben az esetben ismertesse mi miatt kedvezőbb a nem közvetlen összekapcsolódás (pl. jobbak a feltételek, kedvezőbbek az árak, kisebbek az adminisztrációs költségek, gördülékenyebb az összekapcsolás megvalósítása, stb.).</t>
  </si>
  <si>
    <t>Ebben az esetben ismertesse részletesen ennek okait.</t>
  </si>
  <si>
    <r>
      <t xml:space="preserve">II.1. Amennyiben van mobilszolgátatóval IP alapon történő közvetlen összekapcsolása, zökkenőmentesen ment-e minden esetben az IP-re történő migráció?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</si>
  <si>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t>II.2. Amenniyben van még nem IP összekapcsolása mobilszolgáltatóval, mikorra tervezi az IP-re történő átállást/migrációt? Röviden ismertesse erre vonatkozó terveit.</t>
  </si>
  <si>
    <r>
      <t xml:space="preserve">II.3. Amennyiben van még nem IP összekapcsolása mobilszolgáltatóval, tárgyalt-e már az IP migráció kapcsán mobilszolgáltatóval/mobilszolgáltatókkal?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</si>
  <si>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r>
      <t xml:space="preserve">II.4. Amennyiben tárgyalt az IP migráció kapcsán mobilszolgáltatóval/mobilszolgáltatókkal, merültek-e fel problémák a feltételek egyeztetése kapcsán?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</si>
  <si>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t>III.1. Amennyiben nem közvetlenül kapcsolódik össze minden mobilszolgáltatóval, röviden ismertesse, hogy milyen úton juttatja el hívásait a közvetlenül nem összekapcsolódott mobilszolgáltatók hálózatába?</t>
  </si>
  <si>
    <r>
      <t xml:space="preserve">III.2. Amennyiben nem közvetlenül kapcsolódik össze minden mobilszolgáltatóval, röviden ismertesse, hogy mi ennek az oka?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</si>
  <si>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t>III.3. Amennyiben nem közvetlenül kapcsolódik össze minden mobilszolgáltatóval, röviden ismertesse, hogy milyen költségekkel jár hívásainak eljuttatása a mobilszolgáltatók hálózatába?</t>
  </si>
  <si>
    <t>(IP, SS7)</t>
  </si>
  <si>
    <t>I.1. Amennyiben van nem közvetlenül megvalósuló összekapcsolása mobilszolgáltatóval, ismertesse ennek okát.</t>
  </si>
  <si>
    <r>
      <t xml:space="preserve">I.2. Amennyiben van közvetlenül megvalósuló összekapcsolása mobilszolgáltatóval, zökkenőmentesen zajlott-e az összekapcsolás feltételeinek kialakítása?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</si>
  <si>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t xml:space="preserve">                   Amennyiben a b) választ jelölte meg, ismertesse részletesen, hogy milyen problémák merültek fel az összekapcsolás feltételeinek kialakítása során.</t>
  </si>
  <si>
    <r>
      <t xml:space="preserve">I.3. Amennyiben van  IP alapon történő összekapcsolása mobilszolgátatóval, zökkenőmentesen ment-e minden esetben az IP-re történő migráció?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</si>
  <si>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t xml:space="preserve">              Amennyiben a b) választ jelölte meg, ismertesse részletesen, hogy milyen problémák adódtak az IP migráció során.</t>
  </si>
  <si>
    <t>I.4. Amennyiben van még nem IP összekapcsolása mobilszolgáltatóval, mikorra tervezi az IP-re történő átállást/migrációt? Röviden ismertesse erre vonatkozó terveit.</t>
  </si>
  <si>
    <r>
      <t>I.5. Amennyiben van még nem IP összekapcsolása mobilszolgáltatóval, tárgyalt-e már az IP migráció kapcsán mobilszolgáltató(k)val? (A megfelelő választ</t>
    </r>
    <r>
      <rPr>
        <b/>
        <u/>
        <sz val="10"/>
        <rFont val="Arial"/>
        <family val="2"/>
        <charset val="238"/>
      </rPr>
      <t xml:space="preserve"> húzza alá</t>
    </r>
    <r>
      <rPr>
        <b/>
        <sz val="10"/>
        <rFont val="Arial"/>
        <family val="2"/>
        <charset val="238"/>
      </rPr>
      <t>!)</t>
    </r>
  </si>
  <si>
    <r>
      <t xml:space="preserve">I.6. Amennyiben tárgyalt az IP migráció kapcsán mobilszolgáltató(k)val, merültek-e fel problémák a feltételek egyeztetése kapcsán? (A megfelelő választ </t>
    </r>
    <r>
      <rPr>
        <b/>
        <u/>
        <sz val="10"/>
        <rFont val="Arial"/>
        <family val="2"/>
        <charset val="238"/>
      </rPr>
      <t>húzza alá</t>
    </r>
    <r>
      <rPr>
        <b/>
        <sz val="10"/>
        <rFont val="Arial"/>
        <family val="2"/>
        <charset val="238"/>
      </rPr>
      <t>!)</t>
    </r>
  </si>
  <si>
    <t xml:space="preserve">              Amennyiben a b) választ jelölte meg, ismertesse részletesen, hogy milyen problémák merültek fel a feltételek egyeztetése során.</t>
  </si>
  <si>
    <r>
      <t xml:space="preserve">II.1. Amely vezetékes szolgáltatókkal való összekapcsolás már IP alapon történik, ott zökkenőmentesen ment-e minden esetben az IP-re történő migráció a vezetékes szolgáltatókkal? (A megfelelő választ </t>
    </r>
    <r>
      <rPr>
        <b/>
        <u/>
        <sz val="10"/>
        <rFont val="Arial"/>
        <family val="2"/>
        <charset val="238"/>
      </rPr>
      <t>húzza alá</t>
    </r>
    <r>
      <rPr>
        <b/>
        <sz val="10"/>
        <rFont val="Arial"/>
        <family val="2"/>
        <charset val="238"/>
      </rPr>
      <t>!)</t>
    </r>
  </si>
  <si>
    <r>
      <t xml:space="preserve">II.2. Amennyiben van még nem IP összekapcsolása vezetékes szolgáltatóval, van-e folyamatban egyeztetés/tárgyalás az IP migráció kapcsán vezetékes szolgáltatóval?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</si>
  <si>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t xml:space="preserve">       Amennyiben a b) választ jelölte meg, nevezze meg a vezetékes szolgáltatókat, akikkel folyamatban van az IP migráció kapcsán egyeztetés?</t>
  </si>
  <si>
    <r>
      <t xml:space="preserve">II.3. Amennyiben tárgyal az IP migráció kapcsán vezetékes szolgáltató(k)val, merüln(t)ek-e fel problémák a feltételek egyeztetése kapcsán a tárgyalások során? (A megfelelő választ </t>
    </r>
    <r>
      <rPr>
        <b/>
        <u/>
        <sz val="10"/>
        <color theme="1"/>
        <rFont val="Arial"/>
        <family val="2"/>
        <charset val="238"/>
      </rPr>
      <t>húzza alá</t>
    </r>
    <r>
      <rPr>
        <b/>
        <sz val="10"/>
        <color theme="1"/>
        <rFont val="Arial"/>
        <family val="2"/>
        <charset val="238"/>
      </rPr>
      <t>!)</t>
    </r>
  </si>
  <si>
    <t>Szolgáltató kódja</t>
  </si>
  <si>
    <t>*Kérem az adatok titkos kezelését:</t>
  </si>
  <si>
    <t xml:space="preserve">  Előfizetői szolgáltatások</t>
  </si>
  <si>
    <t>(igen, nem)</t>
  </si>
  <si>
    <t>Nyújtott előfizetői szolgáltatások köre</t>
  </si>
  <si>
    <t>2.1., 2.2., 2.3., 3.1., 3.2.1., 3.2.2., 4.1.1., 4.1.2., 4.1.3.a, 4.1.3.b, 4.2.1., 4.2.2., 4.3., 5.1., 6.1., 7.1.</t>
  </si>
  <si>
    <t xml:space="preserve">2.1., 2.2., 2.3., 3.1., 3.2.1., 3.2.2., 4.1.1., 4.2.1., 4.3., </t>
  </si>
  <si>
    <t>2.1., 2.2., 2.3., 3.1., 3.2.2., 4.1.3.a, 4.1.3.b, 4.2.1., 4.2.2., 6.1., 7.1.</t>
  </si>
  <si>
    <t>2.1., 2.2., 2.3., 3.1., 3.2.2., 4.2.1.,</t>
  </si>
  <si>
    <t>Szolgáltató által kitöltendő adatlapok:</t>
  </si>
  <si>
    <r>
      <t xml:space="preserve">*Szolgáltató,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</si>
  <si>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1.1. A Szolgáltató kommunikációs adatai</t>
  </si>
  <si>
    <t>1.2. A nyújtott előfizetői szolgáltatások köre</t>
  </si>
  <si>
    <t>Helyhez kötött telefonszolgáltatás</t>
  </si>
  <si>
    <t>Mobiltelefon szolgáltatás</t>
  </si>
  <si>
    <t>2.1. Összekapcsolás megvalósítása (2020. augusztus 31-én)</t>
  </si>
  <si>
    <t>3.1. Összekapcsolás megvalósítása (2020. augusztus 31-én)</t>
  </si>
  <si>
    <t>2.2. Összekapcsolási feltételek (Helyhez kötött telefonszolgáltatás esetén)</t>
  </si>
  <si>
    <t>3.2. Összekapcsolási feltételek (Mobiltelefon szolgáltatás esetén)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</si>
</sst>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Arial CE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0"/>
      <name val="Arial"/>
      <family val="2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70045B"/>
        <bgColor indexed="26"/>
      </patternFill>
    </fill>
    <fill>
      <patternFill patternType="solid">
        <fgColor theme="0" tint="-0.499984740745262"/>
        <bgColor indexed="22"/>
      </patternFill>
    </fill>
    <fill>
      <patternFill patternType="solid">
        <fgColor rgb="FF70045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2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0" borderId="0"/>
    <xf numFmtId="164" fontId="7" fillId="0" borderId="0" applyFont="0" applyFill="0" applyBorder="0" applyAlignment="0" applyProtection="0"/>
    <xf numFmtId="0" fontId="13" fillId="0" borderId="0"/>
  </cellStyleXfs>
  <cellXfs count="132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horizontal="right"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0" fillId="0" borderId="21" xfId="1" applyFont="1" applyFill="1" applyBorder="1" applyAlignment="1" applyProtection="1">
      <alignment horizontal="center" vertical="center"/>
      <protection locked="0"/>
    </xf>
    <xf numFmtId="0" fontId="4" fillId="0" borderId="22" xfId="1" applyFont="1" applyFill="1" applyBorder="1" applyAlignment="1" applyProtection="1">
      <alignment vertical="center"/>
      <protection locked="0"/>
    </xf>
    <xf numFmtId="0" fontId="4" fillId="0" borderId="22" xfId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Fill="1"/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4" fillId="0" borderId="11" xfId="1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6" borderId="0" xfId="0" applyFont="1" applyFill="1"/>
    <xf numFmtId="0" fontId="4" fillId="6" borderId="0" xfId="0" applyFont="1" applyFill="1"/>
    <xf numFmtId="3" fontId="16" fillId="0" borderId="0" xfId="4" applyNumberFormat="1" applyFont="1" applyFill="1" applyBorder="1" applyAlignment="1" applyProtection="1">
      <alignment horizontal="center" vertical="center"/>
      <protection hidden="1"/>
    </xf>
    <xf numFmtId="0" fontId="7" fillId="0" borderId="0" xfId="4" applyFill="1" applyProtection="1">
      <protection hidden="1"/>
    </xf>
    <xf numFmtId="0" fontId="16" fillId="0" borderId="0" xfId="4" applyFont="1" applyFill="1" applyProtection="1">
      <protection hidden="1"/>
    </xf>
    <xf numFmtId="0" fontId="7" fillId="0" borderId="0" xfId="4" applyProtection="1">
      <protection hidden="1"/>
    </xf>
    <xf numFmtId="0" fontId="2" fillId="7" borderId="34" xfId="4" applyFont="1" applyFill="1" applyBorder="1" applyAlignment="1" applyProtection="1">
      <alignment vertical="center"/>
    </xf>
    <xf numFmtId="0" fontId="17" fillId="0" borderId="15" xfId="4" applyNumberFormat="1" applyFont="1" applyBorder="1" applyAlignment="1" applyProtection="1">
      <alignment horizontal="center" vertical="center"/>
    </xf>
    <xf numFmtId="3" fontId="16" fillId="0" borderId="0" xfId="4" applyNumberFormat="1" applyFont="1" applyFill="1" applyProtection="1">
      <protection hidden="1"/>
    </xf>
    <xf numFmtId="165" fontId="16" fillId="0" borderId="0" xfId="5" applyNumberFormat="1" applyFont="1" applyFill="1" applyProtection="1">
      <protection hidden="1"/>
    </xf>
    <xf numFmtId="0" fontId="7" fillId="0" borderId="0" xfId="4" applyFill="1"/>
    <xf numFmtId="0" fontId="4" fillId="0" borderId="0" xfId="4" applyFont="1" applyProtection="1">
      <protection locked="0"/>
    </xf>
    <xf numFmtId="0" fontId="21" fillId="0" borderId="0" xfId="4" applyFont="1" applyFill="1" applyProtection="1">
      <protection locked="0"/>
    </xf>
    <xf numFmtId="49" fontId="7" fillId="0" borderId="0" xfId="4" applyNumberFormat="1" applyFill="1" applyProtection="1">
      <protection hidden="1"/>
    </xf>
    <xf numFmtId="0" fontId="7" fillId="0" borderId="0" xfId="4" applyProtection="1">
      <protection locked="0"/>
    </xf>
    <xf numFmtId="49" fontId="7" fillId="0" borderId="0" xfId="4" applyNumberFormat="1" applyFill="1"/>
    <xf numFmtId="0" fontId="7" fillId="0" borderId="0" xfId="4" applyFill="1" applyProtection="1">
      <protection locked="0"/>
    </xf>
    <xf numFmtId="49" fontId="16" fillId="7" borderId="40" xfId="4" applyNumberFormat="1" applyFont="1" applyFill="1" applyBorder="1" applyAlignment="1" applyProtection="1">
      <alignment horizontal="center" vertical="center" wrapText="1"/>
    </xf>
    <xf numFmtId="0" fontId="15" fillId="4" borderId="16" xfId="3" applyFont="1" applyFill="1" applyBorder="1" applyAlignment="1" applyProtection="1">
      <alignment horizontal="center" vertical="center"/>
    </xf>
    <xf numFmtId="0" fontId="15" fillId="4" borderId="0" xfId="3" applyFont="1" applyFill="1" applyBorder="1" applyAlignment="1" applyProtection="1">
      <alignment horizontal="center" vertical="center"/>
    </xf>
    <xf numFmtId="3" fontId="4" fillId="0" borderId="0" xfId="4" applyNumberFormat="1" applyFont="1" applyFill="1" applyBorder="1" applyAlignment="1" applyProtection="1">
      <alignment horizontal="center" vertical="center"/>
      <protection hidden="1"/>
    </xf>
    <xf numFmtId="0" fontId="4" fillId="0" borderId="0" xfId="4" applyFont="1" applyFill="1" applyProtection="1">
      <protection hidden="1"/>
    </xf>
    <xf numFmtId="0" fontId="2" fillId="3" borderId="42" xfId="0" applyFont="1" applyFill="1" applyBorder="1" applyAlignment="1" applyProtection="1">
      <alignment horizontal="center" vertical="center" wrapText="1"/>
    </xf>
    <xf numFmtId="0" fontId="4" fillId="0" borderId="43" xfId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9" fillId="0" borderId="0" xfId="6" applyFont="1" applyFill="1" applyBorder="1" applyAlignment="1" applyProtection="1">
      <alignment horizontal="center" vertical="center" wrapText="1"/>
      <protection hidden="1"/>
    </xf>
    <xf numFmtId="0" fontId="10" fillId="7" borderId="44" xfId="4" applyFont="1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vertical="center" wrapText="1"/>
      <protection locked="0"/>
    </xf>
    <xf numFmtId="0" fontId="15" fillId="4" borderId="17" xfId="3" applyFont="1" applyFill="1" applyBorder="1" applyAlignment="1" applyProtection="1">
      <alignment horizontal="center" vertical="center"/>
    </xf>
    <xf numFmtId="0" fontId="18" fillId="8" borderId="46" xfId="4" applyFont="1" applyFill="1" applyBorder="1" applyAlignment="1" applyProtection="1">
      <alignment horizontal="center" vertical="center" wrapText="1"/>
    </xf>
    <xf numFmtId="0" fontId="4" fillId="0" borderId="45" xfId="4" applyFont="1" applyBorder="1" applyAlignment="1" applyProtection="1">
      <alignment horizontal="center" vertical="center"/>
      <protection locked="0"/>
    </xf>
    <xf numFmtId="0" fontId="4" fillId="0" borderId="51" xfId="4" applyFont="1" applyBorder="1" applyAlignment="1" applyProtection="1">
      <alignment horizontal="center" vertical="center"/>
      <protection locked="0"/>
    </xf>
    <xf numFmtId="0" fontId="11" fillId="4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7" fillId="6" borderId="53" xfId="4" applyFill="1" applyBorder="1" applyAlignment="1">
      <alignment horizontal="center" vertical="center" wrapText="1"/>
    </xf>
    <xf numFmtId="0" fontId="7" fillId="6" borderId="0" xfId="4" applyFill="1" applyBorder="1" applyAlignment="1">
      <alignment horizontal="center" vertical="center" wrapText="1"/>
    </xf>
    <xf numFmtId="0" fontId="7" fillId="6" borderId="54" xfId="4" applyFill="1" applyBorder="1" applyAlignment="1">
      <alignment horizontal="center" vertical="center" wrapText="1"/>
    </xf>
    <xf numFmtId="0" fontId="7" fillId="6" borderId="23" xfId="4" applyFill="1" applyBorder="1" applyAlignment="1">
      <alignment horizontal="center" vertical="center" wrapText="1"/>
    </xf>
    <xf numFmtId="0" fontId="7" fillId="6" borderId="24" xfId="4" applyFill="1" applyBorder="1" applyAlignment="1">
      <alignment horizontal="center" vertical="center" wrapText="1"/>
    </xf>
    <xf numFmtId="0" fontId="7" fillId="6" borderId="55" xfId="4" applyFill="1" applyBorder="1" applyAlignment="1">
      <alignment horizontal="center" vertical="center" wrapText="1"/>
    </xf>
    <xf numFmtId="0" fontId="18" fillId="8" borderId="38" xfId="4" applyFont="1" applyFill="1" applyBorder="1" applyAlignment="1" applyProtection="1">
      <alignment horizontal="center" vertical="center"/>
    </xf>
    <xf numFmtId="0" fontId="18" fillId="8" borderId="37" xfId="4" applyFont="1" applyFill="1" applyBorder="1" applyAlignment="1" applyProtection="1">
      <alignment horizontal="center" vertical="center"/>
    </xf>
    <xf numFmtId="49" fontId="16" fillId="7" borderId="39" xfId="4" applyNumberFormat="1" applyFont="1" applyFill="1" applyBorder="1" applyAlignment="1" applyProtection="1">
      <alignment horizontal="center" vertical="center" wrapText="1"/>
    </xf>
    <xf numFmtId="0" fontId="16" fillId="7" borderId="50" xfId="4" applyFont="1" applyFill="1" applyBorder="1" applyAlignment="1" applyProtection="1">
      <alignment horizontal="center" vertical="center" wrapText="1"/>
    </xf>
    <xf numFmtId="0" fontId="15" fillId="4" borderId="32" xfId="3" applyFont="1" applyFill="1" applyBorder="1" applyAlignment="1" applyProtection="1">
      <alignment horizontal="center" vertical="center"/>
    </xf>
    <xf numFmtId="0" fontId="15" fillId="4" borderId="33" xfId="3" applyFont="1" applyFill="1" applyBorder="1" applyAlignment="1" applyProtection="1">
      <alignment horizontal="center" vertical="center"/>
    </xf>
    <xf numFmtId="0" fontId="15" fillId="4" borderId="44" xfId="3" applyFont="1" applyFill="1" applyBorder="1" applyAlignment="1" applyProtection="1">
      <alignment horizontal="center" vertical="center"/>
    </xf>
    <xf numFmtId="0" fontId="18" fillId="3" borderId="35" xfId="0" applyFont="1" applyFill="1" applyBorder="1" applyAlignment="1" applyProtection="1">
      <alignment horizontal="center" vertical="center"/>
    </xf>
    <xf numFmtId="0" fontId="18" fillId="3" borderId="36" xfId="0" applyFont="1" applyFill="1" applyBorder="1" applyAlignment="1" applyProtection="1">
      <alignment horizontal="center" vertical="center"/>
    </xf>
    <xf numFmtId="0" fontId="17" fillId="0" borderId="32" xfId="4" applyFont="1" applyFill="1" applyBorder="1" applyAlignment="1" applyProtection="1">
      <alignment horizontal="center" vertical="center"/>
    </xf>
    <xf numFmtId="0" fontId="17" fillId="0" borderId="33" xfId="4" applyFont="1" applyFill="1" applyBorder="1" applyAlignment="1" applyProtection="1">
      <alignment horizontal="center" vertical="center"/>
    </xf>
    <xf numFmtId="0" fontId="17" fillId="0" borderId="44" xfId="4" applyFont="1" applyFill="1" applyBorder="1" applyAlignment="1" applyProtection="1">
      <alignment horizontal="center" vertical="center"/>
    </xf>
    <xf numFmtId="49" fontId="18" fillId="8" borderId="47" xfId="4" applyNumberFormat="1" applyFont="1" applyFill="1" applyBorder="1" applyAlignment="1" applyProtection="1">
      <alignment horizontal="center" vertical="center" wrapText="1"/>
    </xf>
    <xf numFmtId="49" fontId="18" fillId="8" borderId="48" xfId="4" applyNumberFormat="1" applyFont="1" applyFill="1" applyBorder="1" applyAlignment="1" applyProtection="1">
      <alignment horizontal="center" vertical="center" wrapText="1"/>
    </xf>
    <xf numFmtId="49" fontId="18" fillId="8" borderId="49" xfId="4" applyNumberFormat="1" applyFont="1" applyFill="1" applyBorder="1" applyAlignment="1" applyProtection="1">
      <alignment horizontal="center" vertical="center" wrapText="1"/>
    </xf>
    <xf numFmtId="0" fontId="12" fillId="0" borderId="32" xfId="4" applyFont="1" applyBorder="1" applyAlignment="1" applyProtection="1">
      <alignment horizontal="center" vertical="center"/>
    </xf>
    <xf numFmtId="0" fontId="12" fillId="0" borderId="33" xfId="4" applyFont="1" applyBorder="1" applyAlignment="1" applyProtection="1">
      <alignment horizontal="center" vertical="center"/>
    </xf>
    <xf numFmtId="0" fontId="12" fillId="0" borderId="44" xfId="4" applyFont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0" fontId="9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6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4" borderId="14" xfId="0" applyFont="1" applyFill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5" borderId="1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0" fillId="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4" borderId="1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6" fillId="0" borderId="52" xfId="0" applyFont="1" applyBorder="1" applyAlignment="1">
      <alignment horizontal="left" vertical="center"/>
    </xf>
    <xf numFmtId="0" fontId="7" fillId="4" borderId="0" xfId="0" applyFont="1" applyFill="1" applyAlignment="1">
      <alignment horizontal="center"/>
    </xf>
    <xf numFmtId="0" fontId="1" fillId="2" borderId="25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6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1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6" fillId="0" borderId="56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9" fillId="6" borderId="13" xfId="0" applyFont="1" applyFill="1" applyBorder="1" applyAlignment="1">
      <alignment vertical="top" wrapText="1"/>
    </xf>
    <xf numFmtId="0" fontId="7" fillId="6" borderId="14" xfId="0" applyFont="1" applyFill="1" applyBorder="1" applyAlignment="1">
      <alignment vertical="top" wrapText="1"/>
    </xf>
    <xf numFmtId="0" fontId="7" fillId="6" borderId="15" xfId="0" applyFont="1" applyFill="1" applyBorder="1" applyAlignment="1">
      <alignment vertical="top" wrapText="1"/>
    </xf>
    <xf numFmtId="0" fontId="7" fillId="6" borderId="16" xfId="0" applyFont="1" applyFill="1" applyBorder="1" applyAlignment="1">
      <alignment vertical="top" wrapText="1"/>
    </xf>
    <xf numFmtId="0" fontId="7" fillId="6" borderId="0" xfId="0" applyFont="1" applyFill="1" applyBorder="1" applyAlignment="1">
      <alignment vertical="top" wrapText="1"/>
    </xf>
    <xf numFmtId="0" fontId="7" fillId="6" borderId="17" xfId="0" applyFont="1" applyFill="1" applyBorder="1" applyAlignment="1">
      <alignment vertical="top" wrapText="1"/>
    </xf>
    <xf numFmtId="0" fontId="7" fillId="6" borderId="18" xfId="0" applyFont="1" applyFill="1" applyBorder="1" applyAlignment="1">
      <alignment vertical="top" wrapText="1"/>
    </xf>
    <xf numFmtId="0" fontId="7" fillId="6" borderId="19" xfId="0" applyFont="1" applyFill="1" applyBorder="1" applyAlignment="1">
      <alignment vertical="top" wrapText="1"/>
    </xf>
    <xf numFmtId="0" fontId="7" fillId="6" borderId="20" xfId="0" applyFont="1" applyFill="1" applyBorder="1" applyAlignment="1">
      <alignment vertical="top" wrapText="1"/>
    </xf>
  </cellXfs>
  <cellStyles count="7">
    <cellStyle name="Excel Built-in Excel Built-in Excel Built-in Normál 2" xfId="1"/>
    <cellStyle name="Ezres 2" xfId="5"/>
    <cellStyle name="Hivatkozás" xfId="2" builtinId="8"/>
    <cellStyle name="Normál" xfId="0" builtinId="0"/>
    <cellStyle name="Normál 2" xfId="3"/>
    <cellStyle name="Normál 3" xfId="4"/>
    <cellStyle name="Normál 8 2 2 2" xfId="6"/>
  </cellStyles>
  <dxfs count="0"/>
  <tableStyles count="0" defaultTableStyle="TableStyleMedium2" defaultPivotStyle="PivotStyleLight16"/>
  <colors>
    <mruColors>
      <color rgb="FF700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4" sqref="A4"/>
    </sheetView>
  </sheetViews>
  <sheetFormatPr defaultColWidth="8.85546875" defaultRowHeight="12.75" x14ac:dyDescent="0.2"/>
  <cols>
    <col min="1" max="1" width="8.85546875" style="9"/>
    <col min="2" max="2" width="9.140625" style="9" customWidth="1"/>
    <col min="3" max="3" width="22.28515625" style="9" customWidth="1"/>
    <col min="4" max="4" width="31.7109375" style="9" customWidth="1"/>
    <col min="5" max="5" width="8.85546875" style="9"/>
    <col min="6" max="6" width="18.42578125" style="9" customWidth="1"/>
    <col min="7" max="7" width="22.140625" style="9" customWidth="1"/>
    <col min="8" max="8" width="16.85546875" style="9" customWidth="1"/>
    <col min="9" max="9" width="17.85546875" style="9" customWidth="1"/>
    <col min="10" max="10" width="19" style="9" customWidth="1"/>
    <col min="11" max="11" width="22" style="9" customWidth="1"/>
    <col min="12" max="16384" width="8.85546875" style="9"/>
  </cols>
  <sheetData>
    <row r="1" spans="1:11" ht="19.899999999999999" customHeight="1" thickBot="1" x14ac:dyDescent="0.25">
      <c r="A1" s="61" t="s">
        <v>70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6.149999999999999" customHeight="1" thickBot="1" x14ac:dyDescent="0.25">
      <c r="A2" s="62" t="s">
        <v>8</v>
      </c>
      <c r="B2" s="62"/>
      <c r="C2" s="62"/>
      <c r="D2" s="62"/>
      <c r="E2" s="62" t="s">
        <v>9</v>
      </c>
      <c r="F2" s="62"/>
      <c r="G2" s="62"/>
      <c r="H2" s="63" t="s">
        <v>10</v>
      </c>
      <c r="I2" s="63"/>
      <c r="J2" s="63"/>
      <c r="K2" s="63"/>
    </row>
    <row r="3" spans="1:11" ht="103.5" customHeight="1" thickBot="1" x14ac:dyDescent="0.25">
      <c r="A3" s="12" t="s">
        <v>11</v>
      </c>
      <c r="B3" s="13" t="s">
        <v>12</v>
      </c>
      <c r="C3" s="13" t="s">
        <v>13</v>
      </c>
      <c r="D3" s="13" t="s">
        <v>14</v>
      </c>
      <c r="E3" s="12" t="s">
        <v>12</v>
      </c>
      <c r="F3" s="13" t="s">
        <v>15</v>
      </c>
      <c r="G3" s="14" t="s">
        <v>16</v>
      </c>
      <c r="H3" s="15" t="s">
        <v>17</v>
      </c>
      <c r="I3" s="13" t="s">
        <v>18</v>
      </c>
      <c r="J3" s="13" t="s">
        <v>15</v>
      </c>
      <c r="K3" s="14" t="s">
        <v>16</v>
      </c>
    </row>
    <row r="4" spans="1:11" ht="13.5" thickBot="1" x14ac:dyDescent="0.25">
      <c r="A4" s="16"/>
      <c r="B4" s="3"/>
      <c r="C4" s="4"/>
      <c r="D4" s="3"/>
      <c r="E4" s="3"/>
      <c r="F4" s="53"/>
      <c r="G4" s="5"/>
      <c r="H4" s="3"/>
      <c r="I4" s="52"/>
      <c r="J4" s="5"/>
      <c r="K4" s="18"/>
    </row>
  </sheetData>
  <mergeCells count="4">
    <mergeCell ref="A1:K1"/>
    <mergeCell ref="A2:D2"/>
    <mergeCell ref="E2:G2"/>
    <mergeCell ref="H2:K2"/>
  </mergeCells>
  <dataValidations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4">
      <formula1>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5"/>
  <sheetViews>
    <sheetView zoomScaleNormal="100" workbookViewId="0">
      <selection activeCell="A2" sqref="A2:C2"/>
    </sheetView>
  </sheetViews>
  <sheetFormatPr defaultColWidth="9.140625" defaultRowHeight="12.75" x14ac:dyDescent="0.2"/>
  <cols>
    <col min="1" max="1" width="32.7109375" style="42" customWidth="1"/>
    <col min="2" max="2" width="45.5703125" style="42" customWidth="1"/>
    <col min="3" max="3" width="42.140625" style="42" customWidth="1"/>
    <col min="4" max="4" width="35.28515625" style="31" customWidth="1"/>
    <col min="5" max="5" width="34" style="31" customWidth="1"/>
    <col min="6" max="6" width="44" style="31" customWidth="1"/>
    <col min="7" max="7" width="89.28515625" style="31" customWidth="1"/>
    <col min="8" max="8" width="11.7109375" style="31" customWidth="1"/>
    <col min="9" max="36" width="7.140625" style="31" customWidth="1"/>
    <col min="37" max="37" width="45.42578125" style="31" customWidth="1"/>
    <col min="38" max="38" width="47.7109375" style="31" bestFit="1" customWidth="1"/>
    <col min="39" max="39" width="10.42578125" style="31" customWidth="1"/>
    <col min="40" max="66" width="7.140625" style="31" customWidth="1"/>
    <col min="67" max="72" width="9.140625" style="31"/>
    <col min="73" max="16384" width="9.140625" style="33"/>
  </cols>
  <sheetData>
    <row r="1" spans="1:138" ht="19.899999999999999" customHeight="1" thickBot="1" x14ac:dyDescent="0.25">
      <c r="A1" s="34" t="s">
        <v>59</v>
      </c>
      <c r="B1" s="35">
        <f>'1.1._Kapcsolat'!A4</f>
        <v>0</v>
      </c>
      <c r="C1" s="55"/>
      <c r="D1" s="30"/>
      <c r="E1" s="30"/>
      <c r="BP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</row>
    <row r="2" spans="1:138" ht="19.899999999999999" customHeight="1" thickBot="1" x14ac:dyDescent="0.25">
      <c r="A2" s="74" t="s">
        <v>71</v>
      </c>
      <c r="B2" s="75"/>
      <c r="C2" s="76"/>
      <c r="D2" s="30"/>
      <c r="E2" s="30"/>
      <c r="BP2" s="32"/>
      <c r="BY2" s="32"/>
      <c r="BZ2" s="36" t="e">
        <f>SUM(#REF!,#REF!,#REF!,#REF!,#REF!)</f>
        <v>#REF!</v>
      </c>
      <c r="CA2" s="37">
        <v>100000</v>
      </c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</row>
    <row r="3" spans="1:138" ht="19.899999999999999" customHeight="1" x14ac:dyDescent="0.2">
      <c r="A3" s="77" t="s">
        <v>60</v>
      </c>
      <c r="B3" s="78"/>
      <c r="C3" s="56"/>
      <c r="BN3" s="32"/>
      <c r="BS3" s="33"/>
      <c r="BT3" s="33"/>
      <c r="BW3" s="32"/>
      <c r="BX3" s="36"/>
      <c r="BY3" s="37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</row>
    <row r="4" spans="1:138" ht="19.899999999999999" customHeight="1" x14ac:dyDescent="0.2">
      <c r="A4" s="46"/>
      <c r="B4" s="47"/>
      <c r="C4" s="57"/>
      <c r="D4" s="30"/>
      <c r="E4" s="30"/>
      <c r="BP4" s="32"/>
      <c r="BY4" s="32"/>
      <c r="BZ4" s="36"/>
      <c r="CA4" s="37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</row>
    <row r="5" spans="1:138" ht="26.25" customHeight="1" x14ac:dyDescent="0.2">
      <c r="A5" s="70" t="s">
        <v>61</v>
      </c>
      <c r="B5" s="71"/>
      <c r="C5" s="58" t="s">
        <v>62</v>
      </c>
      <c r="D5" s="30"/>
      <c r="E5" s="30"/>
      <c r="BP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</row>
    <row r="6" spans="1:138" ht="18" customHeight="1" x14ac:dyDescent="0.2">
      <c r="A6" s="72" t="s">
        <v>63</v>
      </c>
      <c r="B6" s="45" t="s">
        <v>72</v>
      </c>
      <c r="C6" s="59"/>
      <c r="D6" s="54"/>
      <c r="E6" s="30"/>
      <c r="BP6" s="32"/>
      <c r="BY6" s="32"/>
      <c r="BZ6" s="32" t="s">
        <v>64</v>
      </c>
      <c r="CA6" s="32" t="str">
        <f>IF($C6="igen","2.1., ","")</f>
        <v/>
      </c>
      <c r="CB6" s="32" t="str">
        <f>IF($C6="igen","2.2., ","")</f>
        <v/>
      </c>
      <c r="CC6" s="32" t="str">
        <f>IF($C6="igen","2.3., ","")</f>
        <v/>
      </c>
      <c r="CD6" s="32" t="str">
        <f>IF($C6="igen","3.1., ","")</f>
        <v/>
      </c>
      <c r="CE6" s="32" t="str">
        <f>IF($C6="igen","3.2.1., ","")</f>
        <v/>
      </c>
      <c r="CF6" s="32" t="str">
        <f>IF($C6="igen","3.2.2., ","")</f>
        <v/>
      </c>
      <c r="CG6" s="31"/>
      <c r="CH6" s="32" t="str">
        <f>IF($C6="igen","4.1.1., ","")</f>
        <v/>
      </c>
      <c r="CI6" s="32" t="str">
        <f>IF($C6="igen","4.1.2., ","")</f>
        <v/>
      </c>
      <c r="CJ6" s="32" t="str">
        <f>IF($C6="igen","4.1.3.a, ","")</f>
        <v/>
      </c>
      <c r="CK6" s="32" t="str">
        <f>IF($C6="igen","4.1.3.b, ","")</f>
        <v/>
      </c>
      <c r="CL6" s="32" t="str">
        <f>IF($C6="igen","4.2.1., ","")</f>
        <v/>
      </c>
      <c r="CM6" s="32" t="str">
        <f>IF($C6="igen","4.2.2., ","")</f>
        <v/>
      </c>
      <c r="CN6" s="32" t="str">
        <f>IF($C6="igen","4.3., ","")</f>
        <v/>
      </c>
      <c r="CO6" s="32"/>
      <c r="CP6" s="32" t="str">
        <f>IF($C6="igen","5.1., ","")</f>
        <v/>
      </c>
      <c r="CQ6" s="32" t="str">
        <f>IF($C6="igen","6.1., ","")</f>
        <v/>
      </c>
      <c r="CR6" s="32"/>
      <c r="CS6" s="32" t="str">
        <f>IF($C6="igen","7.1., ","")</f>
        <v/>
      </c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 t="s">
        <v>65</v>
      </c>
      <c r="DF6" s="32" t="str">
        <f>IF($C6="igen","2.1., ","")</f>
        <v/>
      </c>
      <c r="DG6" s="32" t="str">
        <f>IF($C6="igen","2.2., ","")</f>
        <v/>
      </c>
      <c r="DH6" s="32" t="str">
        <f>IF($C6="igen","2.3., ","")</f>
        <v/>
      </c>
      <c r="DI6" s="32" t="str">
        <f>IF($C6="igen","3.1., ","")</f>
        <v/>
      </c>
      <c r="DJ6" s="32" t="str">
        <f>IF($C6="igen","3.2.1., ","")</f>
        <v/>
      </c>
      <c r="DK6" s="32" t="str">
        <f>IF($C6="igen","3.2.2., ","")</f>
        <v/>
      </c>
      <c r="DL6" s="31"/>
      <c r="DM6" s="32" t="str">
        <f>IF($C6="igen","4.1.1., ","")</f>
        <v/>
      </c>
      <c r="DN6" s="32"/>
      <c r="DO6" s="32"/>
      <c r="DP6" s="32"/>
      <c r="DQ6" s="32" t="str">
        <f>IF($C6="igen","4.2.1., ","")</f>
        <v/>
      </c>
      <c r="DR6" s="32"/>
      <c r="DS6" s="32" t="str">
        <f>IF($C6="igen","4.3., ","")</f>
        <v/>
      </c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</row>
    <row r="7" spans="1:138" ht="18" customHeight="1" thickBot="1" x14ac:dyDescent="0.25">
      <c r="A7" s="73"/>
      <c r="B7" s="45" t="s">
        <v>73</v>
      </c>
      <c r="C7" s="60"/>
      <c r="D7" s="54"/>
      <c r="E7" s="30"/>
      <c r="BP7" s="32"/>
      <c r="BY7" s="32"/>
      <c r="BZ7" s="32" t="s">
        <v>66</v>
      </c>
      <c r="CA7" s="32" t="str">
        <f>IF($C7="igen","2.1., ","")</f>
        <v/>
      </c>
      <c r="CB7" s="32" t="str">
        <f>IF($C7="igen","2.2., ","")</f>
        <v/>
      </c>
      <c r="CC7" s="32" t="str">
        <f>IF($C7="igen","2.3., ","")</f>
        <v/>
      </c>
      <c r="CD7" s="32" t="str">
        <f>IF($C7="igen","3.1., ","")</f>
        <v/>
      </c>
      <c r="CE7" s="32"/>
      <c r="CF7" s="32" t="str">
        <f>IF($C7="igen","3.2.2., ","")</f>
        <v/>
      </c>
      <c r="CG7" s="31"/>
      <c r="CH7" s="32"/>
      <c r="CI7" s="32"/>
      <c r="CJ7" s="32" t="str">
        <f>IF($C7="igen","4.1.3.a, ","")</f>
        <v/>
      </c>
      <c r="CK7" s="32" t="str">
        <f>IF($C7="igen","4.1.3.b, ","")</f>
        <v/>
      </c>
      <c r="CL7" s="32" t="str">
        <f>IF($C7="igen","4.2.1., ","")</f>
        <v/>
      </c>
      <c r="CM7" s="32" t="str">
        <f>IF($C7="igen","4.2.2., ","")</f>
        <v/>
      </c>
      <c r="CN7" s="32"/>
      <c r="CO7" s="32"/>
      <c r="CP7" s="32"/>
      <c r="CQ7" s="32" t="str">
        <f>IF($C7="igen","6.1., ","")</f>
        <v/>
      </c>
      <c r="CR7" s="32"/>
      <c r="CS7" s="32" t="str">
        <f>IF($C7="igen","7.1., ","")</f>
        <v/>
      </c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 t="s">
        <v>67</v>
      </c>
      <c r="DF7" s="32" t="str">
        <f>IF($C7="igen","2.1., ","")</f>
        <v/>
      </c>
      <c r="DG7" s="32" t="str">
        <f>IF($C7="igen","2.2., ","")</f>
        <v/>
      </c>
      <c r="DH7" s="32" t="str">
        <f>IF($C7="igen","2.3., ","")</f>
        <v/>
      </c>
      <c r="DI7" s="32" t="str">
        <f>IF($C7="igen","3.1., ","")</f>
        <v/>
      </c>
      <c r="DJ7" s="32"/>
      <c r="DK7" s="32" t="str">
        <f>IF($C7="igen","3.2.2., ","")</f>
        <v/>
      </c>
      <c r="DL7" s="31"/>
      <c r="DM7" s="32"/>
      <c r="DN7" s="32"/>
      <c r="DO7" s="32"/>
      <c r="DP7" s="32"/>
      <c r="DQ7" s="32" t="str">
        <f>IF($C7="igen","4.2.1., ","")</f>
        <v/>
      </c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</row>
    <row r="8" spans="1:138" ht="20.25" customHeight="1" thickBot="1" x14ac:dyDescent="0.25">
      <c r="A8" s="79" t="str">
        <f>IF(OR(C6="",C7=""),"Kérjük töltse ki a C6 és a C7 cellát is, akkor is ha 'nem' a válasz!","")</f>
        <v>Kérjük töltse ki a C6 és a C7 cellát is, akkor is ha 'nem' a válasz!</v>
      </c>
      <c r="B8" s="80"/>
      <c r="C8" s="81"/>
      <c r="D8" s="30"/>
      <c r="E8" s="30"/>
      <c r="BP8" s="32"/>
      <c r="BY8" s="32"/>
      <c r="BZ8" s="32"/>
      <c r="CA8" s="32"/>
      <c r="CB8" s="32"/>
      <c r="CC8" s="32"/>
      <c r="CD8" s="31"/>
      <c r="CE8" s="31"/>
      <c r="CF8" s="31"/>
      <c r="CG8" s="32"/>
      <c r="CH8" s="31"/>
      <c r="CI8" s="31"/>
      <c r="CJ8" s="31"/>
      <c r="CK8" s="31"/>
      <c r="CL8" s="31"/>
      <c r="CM8" s="31"/>
      <c r="CN8" s="31"/>
      <c r="CO8" s="32"/>
      <c r="CP8" s="31"/>
      <c r="CQ8" s="32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2"/>
      <c r="DE8" s="32"/>
      <c r="DF8" s="32"/>
      <c r="DG8" s="32"/>
      <c r="DH8" s="32"/>
      <c r="DI8" s="31"/>
      <c r="DJ8" s="31"/>
      <c r="DK8" s="31"/>
      <c r="DL8" s="32"/>
      <c r="DM8" s="31"/>
      <c r="DN8" s="31"/>
      <c r="DO8" s="31"/>
      <c r="DP8" s="31"/>
      <c r="DQ8" s="31"/>
      <c r="DR8" s="31"/>
      <c r="DS8" s="31"/>
      <c r="DT8" s="32"/>
      <c r="DU8" s="31"/>
      <c r="DV8" s="31"/>
      <c r="DW8" s="31"/>
      <c r="DX8" s="31"/>
      <c r="DY8" s="31"/>
      <c r="DZ8" s="32"/>
      <c r="EA8" s="32"/>
      <c r="EB8" s="32"/>
      <c r="EC8" s="32"/>
      <c r="ED8" s="32"/>
      <c r="EE8" s="32"/>
      <c r="EF8" s="32"/>
      <c r="EG8" s="32"/>
      <c r="EH8" s="32"/>
    </row>
    <row r="9" spans="1:138" ht="23.25" customHeight="1" thickBot="1" x14ac:dyDescent="0.25">
      <c r="A9" s="82" t="s">
        <v>68</v>
      </c>
      <c r="B9" s="83"/>
      <c r="C9" s="84"/>
      <c r="D9" s="30"/>
      <c r="E9" s="30"/>
      <c r="BP9" s="32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2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2"/>
      <c r="EA9" s="32"/>
      <c r="EB9" s="32"/>
      <c r="EC9" s="32"/>
      <c r="ED9" s="32"/>
      <c r="EE9" s="32"/>
      <c r="EF9" s="32"/>
      <c r="EG9" s="32"/>
      <c r="EH9" s="32"/>
    </row>
    <row r="10" spans="1:138" ht="29.25" customHeight="1" thickBot="1" x14ac:dyDescent="0.25">
      <c r="A10" s="85" t="str">
        <f>IF(AND($C$6="igen",$C$7="nem"),"1.1., 1.2., 2.1. és 2.2.",IF(AND($C$6="igen",$C$7="igen"),"1.1., 1.2., 2.1., 2.2., 3.1. és 3.2.",IF(AND($C$6="nem",$C$7="igen"),"1.1., 1.2., 3.1. és 3.2.",IF(AND($C$6="nem",$C$7="nem"),"1.1. és 1.2.","Kérjük töltse ki a C6 és a C7 cellát is, akkor is ha 'nem' a válasz!"))))</f>
        <v>Kérjük töltse ki a C6 és a C7 cellát is, akkor is ha 'nem' a válasz!</v>
      </c>
      <c r="B10" s="86"/>
      <c r="C10" s="87"/>
      <c r="D10" s="30"/>
      <c r="E10" s="30"/>
      <c r="BP10" s="32"/>
      <c r="BY10" s="32" t="e">
        <f>CONCATENATE("1.1., ","1.2., ",CA10,CB10,CC10,CD10,CE10,CF10,CG10,CH10,CI10,CJ10,CK10,CL10,CM10,CN10,CO10,CP10,CQ10,CR10,CS10,CT10,CU10,CV10,CW10,CX10,CY10,CZ10,DA10,DB10,DC10)</f>
        <v>#REF!</v>
      </c>
      <c r="BZ10" s="32"/>
      <c r="CA10" s="32" t="e">
        <f>#REF!</f>
        <v>#REF!</v>
      </c>
      <c r="CB10" s="32" t="e">
        <f>#REF!</f>
        <v>#REF!</v>
      </c>
      <c r="CC10" s="32" t="e">
        <f>#REF!</f>
        <v>#REF!</v>
      </c>
      <c r="CD10" s="32" t="e">
        <f>#REF!</f>
        <v>#REF!</v>
      </c>
      <c r="CE10" s="32" t="e">
        <f>#REF!</f>
        <v>#REF!</v>
      </c>
      <c r="CF10" s="32" t="e">
        <f>#REF!</f>
        <v>#REF!</v>
      </c>
      <c r="CG10" s="32" t="e">
        <f>#REF!</f>
        <v>#REF!</v>
      </c>
      <c r="CH10" s="32" t="e">
        <f>#REF!</f>
        <v>#REF!</v>
      </c>
      <c r="CI10" s="32" t="e">
        <f>#REF!</f>
        <v>#REF!</v>
      </c>
      <c r="CJ10" s="32" t="e">
        <f>#REF!</f>
        <v>#REF!</v>
      </c>
      <c r="CK10" s="32" t="e">
        <f>#REF!</f>
        <v>#REF!</v>
      </c>
      <c r="CL10" s="32" t="e">
        <f>#REF!</f>
        <v>#REF!</v>
      </c>
      <c r="CM10" s="32" t="e">
        <f>#REF!</f>
        <v>#REF!</v>
      </c>
      <c r="CN10" s="32" t="e">
        <f>#REF!</f>
        <v>#REF!</v>
      </c>
      <c r="CO10" s="32" t="e">
        <f>#REF!</f>
        <v>#REF!</v>
      </c>
      <c r="CP10" s="32" t="e">
        <f>#REF!</f>
        <v>#REF!</v>
      </c>
      <c r="CQ10" s="32" t="e">
        <f>#REF!</f>
        <v>#REF!</v>
      </c>
      <c r="CR10" s="32" t="e">
        <f>#REF!</f>
        <v>#REF!</v>
      </c>
      <c r="CS10" s="32" t="e">
        <f>#REF!</f>
        <v>#REF!</v>
      </c>
      <c r="CT10" s="32" t="e">
        <f>#REF!</f>
        <v>#REF!</v>
      </c>
      <c r="CU10" s="32" t="e">
        <f>#REF!</f>
        <v>#REF!</v>
      </c>
      <c r="CV10" s="32" t="e">
        <f>#REF!</f>
        <v>#REF!</v>
      </c>
      <c r="CW10" s="32" t="e">
        <f>#REF!</f>
        <v>#REF!</v>
      </c>
      <c r="CX10" s="32" t="e">
        <f>#REF!</f>
        <v>#REF!</v>
      </c>
      <c r="CY10" s="32" t="e">
        <f>#REF!</f>
        <v>#REF!</v>
      </c>
      <c r="CZ10" s="32" t="e">
        <f>#REF!</f>
        <v>#REF!</v>
      </c>
      <c r="DA10" s="32" t="e">
        <f>#REF!</f>
        <v>#REF!</v>
      </c>
      <c r="DB10" s="32" t="e">
        <f>#REF!</f>
        <v>#REF!</v>
      </c>
      <c r="DC10" s="32"/>
      <c r="DD10" s="32" t="e">
        <f>CONCATENATE("1.1., ","1.2., ",DF10,DG10,DH10,DI10,DJ10,DK10,DL10,DM10,DN10,DO10,DP10,DQ10,DR10,DS10,DT10,DU10,DV10,DW10,DX10,DY10,DZ10,EA10,EB10,EC10,ED10,EE10,EF10,EG10,EH10)</f>
        <v>#REF!</v>
      </c>
      <c r="DE10" s="32"/>
      <c r="DF10" s="32" t="e">
        <f>#REF!</f>
        <v>#REF!</v>
      </c>
      <c r="DG10" s="32" t="e">
        <f>#REF!</f>
        <v>#REF!</v>
      </c>
      <c r="DH10" s="32" t="e">
        <f>#REF!</f>
        <v>#REF!</v>
      </c>
      <c r="DI10" s="32" t="e">
        <f>#REF!</f>
        <v>#REF!</v>
      </c>
      <c r="DJ10" s="32" t="e">
        <f>#REF!</f>
        <v>#REF!</v>
      </c>
      <c r="DK10" s="32" t="e">
        <f>#REF!</f>
        <v>#REF!</v>
      </c>
      <c r="DL10" s="32" t="e">
        <f>#REF!</f>
        <v>#REF!</v>
      </c>
      <c r="DM10" s="32" t="e">
        <f>#REF!</f>
        <v>#REF!</v>
      </c>
      <c r="DN10" s="32" t="e">
        <f>#REF!</f>
        <v>#REF!</v>
      </c>
      <c r="DO10" s="32" t="e">
        <f>#REF!</f>
        <v>#REF!</v>
      </c>
      <c r="DP10" s="32" t="e">
        <f>#REF!</f>
        <v>#REF!</v>
      </c>
      <c r="DQ10" s="32" t="e">
        <f>#REF!</f>
        <v>#REF!</v>
      </c>
      <c r="DR10" s="32" t="e">
        <f>#REF!</f>
        <v>#REF!</v>
      </c>
      <c r="DS10" s="32" t="e">
        <f>#REF!</f>
        <v>#REF!</v>
      </c>
      <c r="DT10" s="32" t="e">
        <f>#REF!</f>
        <v>#REF!</v>
      </c>
      <c r="DU10" s="32"/>
      <c r="DV10" s="32"/>
      <c r="DW10" s="32"/>
      <c r="DX10" s="32"/>
      <c r="DY10" s="32"/>
      <c r="DZ10" s="32"/>
      <c r="EA10" s="32"/>
      <c r="EB10" s="32"/>
      <c r="EC10" s="32"/>
      <c r="ED10" s="32" t="e">
        <f>#REF!</f>
        <v>#REF!</v>
      </c>
      <c r="EE10" s="32" t="e">
        <f>#REF!</f>
        <v>#REF!</v>
      </c>
      <c r="EF10" s="32"/>
      <c r="EG10" s="32"/>
      <c r="EH10" s="32"/>
    </row>
    <row r="11" spans="1:138" ht="13.5" customHeight="1" x14ac:dyDescent="0.2">
      <c r="A11" s="64" t="s">
        <v>69</v>
      </c>
      <c r="B11" s="65"/>
      <c r="C11" s="66"/>
      <c r="D11" s="30"/>
      <c r="E11" s="30"/>
      <c r="BP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1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 t="e">
        <f>#REF!</f>
        <v>#REF!</v>
      </c>
      <c r="DU11" s="32"/>
      <c r="DV11" s="32" t="e">
        <f>#REF!</f>
        <v>#REF!</v>
      </c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</row>
    <row r="12" spans="1:138" ht="13.5" customHeight="1" x14ac:dyDescent="0.2">
      <c r="A12" s="64"/>
      <c r="B12" s="65"/>
      <c r="C12" s="66"/>
      <c r="D12" s="30"/>
      <c r="E12" s="30"/>
      <c r="BP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1"/>
      <c r="DC12" s="31"/>
      <c r="DD12" s="31"/>
      <c r="DE12" s="31"/>
      <c r="DF12" s="31"/>
      <c r="DG12" s="31"/>
      <c r="DH12" s="31"/>
      <c r="DI12" s="31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</row>
    <row r="13" spans="1:138" ht="13.5" customHeight="1" x14ac:dyDescent="0.2">
      <c r="A13" s="64"/>
      <c r="B13" s="65"/>
      <c r="C13" s="66"/>
      <c r="D13" s="30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</row>
    <row r="14" spans="1:138" ht="13.5" customHeight="1" x14ac:dyDescent="0.2">
      <c r="A14" s="64"/>
      <c r="B14" s="65"/>
      <c r="C14" s="66"/>
      <c r="D14" s="30"/>
      <c r="E14" s="30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</row>
    <row r="15" spans="1:138" ht="13.5" customHeight="1" thickBot="1" x14ac:dyDescent="0.25">
      <c r="A15" s="67"/>
      <c r="B15" s="68"/>
      <c r="C15" s="69"/>
      <c r="D15" s="30"/>
      <c r="E15" s="30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</row>
    <row r="16" spans="1:138" ht="13.5" customHeight="1" x14ac:dyDescent="0.2">
      <c r="A16" s="38"/>
      <c r="B16" s="38"/>
      <c r="C16" s="39"/>
      <c r="D16" s="30"/>
      <c r="E16" s="30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</row>
    <row r="17" spans="1:138" ht="13.5" customHeight="1" x14ac:dyDescent="0.2">
      <c r="A17" s="38"/>
      <c r="B17" s="38"/>
      <c r="C17" s="39"/>
      <c r="D17" s="30"/>
      <c r="E17" s="30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</row>
    <row r="18" spans="1:138" ht="13.5" customHeight="1" x14ac:dyDescent="0.2">
      <c r="A18" s="40"/>
      <c r="B18" s="38"/>
      <c r="C18" s="39"/>
      <c r="D18" s="30"/>
      <c r="E18" s="30"/>
      <c r="F18" s="32"/>
      <c r="G18" s="3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</row>
    <row r="19" spans="1:138" ht="13.5" customHeight="1" x14ac:dyDescent="0.2">
      <c r="A19" s="38"/>
      <c r="B19" s="38"/>
      <c r="C19" s="39"/>
      <c r="D19" s="48"/>
      <c r="E19" s="30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</row>
    <row r="20" spans="1:138" ht="12.75" customHeight="1" x14ac:dyDescent="0.2">
      <c r="A20" s="40"/>
      <c r="D20" s="49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</row>
    <row r="21" spans="1:138" x14ac:dyDescent="0.2">
      <c r="A21" s="43"/>
      <c r="D21" s="49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</row>
    <row r="22" spans="1:138" s="42" customFormat="1" x14ac:dyDescent="0.2">
      <c r="A22" s="43"/>
      <c r="D22" s="4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</row>
    <row r="23" spans="1:138" s="42" customFormat="1" x14ac:dyDescent="0.2">
      <c r="A23" s="43"/>
      <c r="D23" s="49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</row>
    <row r="24" spans="1:138" s="42" customFormat="1" x14ac:dyDescent="0.2">
      <c r="A24" s="4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</row>
    <row r="25" spans="1:138" s="42" customFormat="1" x14ac:dyDescent="0.2">
      <c r="A25" s="43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</row>
    <row r="26" spans="1:138" s="42" customFormat="1" x14ac:dyDescent="0.2">
      <c r="A26" s="4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</row>
    <row r="27" spans="1:138" s="42" customFormat="1" x14ac:dyDescent="0.2">
      <c r="A27" s="4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</row>
    <row r="28" spans="1:138" s="42" customFormat="1" x14ac:dyDescent="0.2">
      <c r="A28" s="43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</row>
    <row r="29" spans="1:138" s="42" customFormat="1" x14ac:dyDescent="0.2">
      <c r="A29" s="43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</row>
    <row r="30" spans="1:138" s="42" customFormat="1" x14ac:dyDescent="0.2">
      <c r="A30" s="43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</row>
    <row r="31" spans="1:138" s="42" customFormat="1" x14ac:dyDescent="0.2">
      <c r="A31" s="4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</row>
    <row r="32" spans="1:138" s="42" customFormat="1" x14ac:dyDescent="0.2">
      <c r="A32" s="4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</row>
    <row r="33" spans="1:138" s="42" customFormat="1" x14ac:dyDescent="0.2">
      <c r="A33" s="43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</row>
    <row r="34" spans="1:138" s="42" customFormat="1" x14ac:dyDescent="0.2">
      <c r="A34" s="4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</row>
    <row r="35" spans="1:138" s="42" customFormat="1" x14ac:dyDescent="0.2">
      <c r="A35" s="43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</row>
    <row r="36" spans="1:138" s="42" customFormat="1" x14ac:dyDescent="0.2">
      <c r="A36" s="43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</row>
    <row r="37" spans="1:138" s="42" customFormat="1" x14ac:dyDescent="0.2">
      <c r="A37" s="43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</row>
    <row r="38" spans="1:138" s="31" customFormat="1" x14ac:dyDescent="0.2">
      <c r="A38" s="43"/>
      <c r="B38" s="42"/>
      <c r="C38" s="42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</row>
    <row r="39" spans="1:138" s="31" customFormat="1" x14ac:dyDescent="0.2">
      <c r="A39" s="43"/>
      <c r="B39" s="42"/>
      <c r="C39" s="42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</row>
    <row r="40" spans="1:138" s="31" customFormat="1" x14ac:dyDescent="0.2">
      <c r="A40" s="43"/>
      <c r="B40" s="42"/>
      <c r="C40" s="42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</row>
    <row r="41" spans="1:138" s="31" customFormat="1" x14ac:dyDescent="0.2">
      <c r="A41" s="43"/>
      <c r="B41" s="42"/>
      <c r="C41" s="42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</row>
    <row r="42" spans="1:138" s="31" customFormat="1" x14ac:dyDescent="0.2">
      <c r="A42" s="43"/>
      <c r="B42" s="42"/>
      <c r="C42" s="42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</row>
    <row r="43" spans="1:138" s="31" customFormat="1" x14ac:dyDescent="0.2">
      <c r="A43" s="43"/>
      <c r="B43" s="42"/>
      <c r="C43" s="42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</row>
    <row r="44" spans="1:138" s="31" customFormat="1" x14ac:dyDescent="0.2">
      <c r="A44" s="43"/>
      <c r="B44" s="42"/>
      <c r="C44" s="42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</row>
    <row r="45" spans="1:138" s="31" customFormat="1" x14ac:dyDescent="0.2">
      <c r="A45" s="43"/>
      <c r="B45" s="42"/>
      <c r="C45" s="42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</row>
    <row r="46" spans="1:138" s="31" customFormat="1" x14ac:dyDescent="0.2">
      <c r="A46" s="43"/>
      <c r="B46" s="42"/>
      <c r="C46" s="42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</row>
    <row r="47" spans="1:138" s="31" customFormat="1" x14ac:dyDescent="0.2">
      <c r="A47" s="43"/>
      <c r="B47" s="42"/>
      <c r="C47" s="42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</row>
    <row r="48" spans="1:138" s="31" customFormat="1" x14ac:dyDescent="0.2">
      <c r="A48" s="43"/>
      <c r="B48" s="42"/>
      <c r="C48" s="42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</row>
    <row r="49" spans="1:138" s="31" customFormat="1" x14ac:dyDescent="0.2">
      <c r="A49" s="44"/>
      <c r="B49" s="42"/>
      <c r="C49" s="42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</row>
    <row r="50" spans="1:138" s="31" customFormat="1" x14ac:dyDescent="0.2">
      <c r="A50" s="44"/>
      <c r="B50" s="42"/>
      <c r="C50" s="42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</row>
    <row r="51" spans="1:138" s="31" customFormat="1" x14ac:dyDescent="0.2">
      <c r="A51" s="44"/>
      <c r="B51" s="42"/>
      <c r="C51" s="42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</row>
    <row r="52" spans="1:138" s="31" customFormat="1" x14ac:dyDescent="0.2">
      <c r="A52" s="44"/>
      <c r="B52" s="44"/>
      <c r="C52" s="44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</row>
    <row r="53" spans="1:138" s="31" customFormat="1" x14ac:dyDescent="0.2">
      <c r="A53" s="44"/>
      <c r="B53" s="44"/>
      <c r="C53" s="44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</row>
    <row r="54" spans="1:138" s="31" customFormat="1" x14ac:dyDescent="0.2">
      <c r="A54" s="44"/>
      <c r="B54" s="44"/>
      <c r="C54" s="44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</row>
    <row r="55" spans="1:138" s="31" customFormat="1" x14ac:dyDescent="0.2">
      <c r="A55" s="44"/>
      <c r="B55" s="44"/>
      <c r="C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</row>
  </sheetData>
  <sheetProtection formatCells="0" formatColumns="0" formatRows="0"/>
  <mergeCells count="8">
    <mergeCell ref="A11:C15"/>
    <mergeCell ref="A5:B5"/>
    <mergeCell ref="A6:A7"/>
    <mergeCell ref="A2:C2"/>
    <mergeCell ref="A3:B3"/>
    <mergeCell ref="A8:C8"/>
    <mergeCell ref="A9:C9"/>
    <mergeCell ref="A10:C10"/>
  </mergeCells>
  <dataValidations xWindow="1154" yWindow="385" count="3">
    <dataValidation type="list" allowBlank="1" showInputMessage="1" showErrorMessage="1" error="Érvénytelen adatot adott meg." sqref="C6:C7">
      <formula1>"igen,nem"</formula1>
    </dataValidation>
    <dataValidation type="whole" operator="greaterThan" allowBlank="1" showErrorMessage="1" sqref="E6:E7">
      <formula1>-1</formula1>
      <formula2>0</formula2>
    </dataValidation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" sqref="C3">
      <formula1>"igen ez az üzleti titkot tartalmazó (teljesen kitöltött) változat,igen ez a titokmentes változat,nem"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4" sqref="A4"/>
    </sheetView>
  </sheetViews>
  <sheetFormatPr defaultRowHeight="15" x14ac:dyDescent="0.25"/>
  <cols>
    <col min="1" max="1" width="35.7109375" customWidth="1"/>
    <col min="2" max="2" width="19.42578125" customWidth="1"/>
    <col min="3" max="3" width="21.7109375" customWidth="1"/>
    <col min="4" max="4" width="17.28515625" customWidth="1"/>
    <col min="5" max="5" width="22.42578125" customWidth="1"/>
    <col min="6" max="6" width="31.7109375" customWidth="1"/>
  </cols>
  <sheetData>
    <row r="1" spans="1:6" ht="18.75" thickBot="1" x14ac:dyDescent="0.3">
      <c r="A1" s="88" t="s">
        <v>74</v>
      </c>
      <c r="B1" s="89"/>
      <c r="C1" s="89"/>
      <c r="D1" s="89"/>
      <c r="E1" s="89"/>
      <c r="F1" s="90"/>
    </row>
    <row r="2" spans="1:6" ht="66.599999999999994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0" t="s">
        <v>31</v>
      </c>
    </row>
    <row r="3" spans="1:6" ht="40.15" customHeight="1" thickBot="1" x14ac:dyDescent="0.3">
      <c r="A3" s="1"/>
      <c r="B3" s="2"/>
      <c r="C3" s="2" t="s">
        <v>5</v>
      </c>
      <c r="D3" s="2" t="s">
        <v>6</v>
      </c>
      <c r="E3" s="2" t="s">
        <v>7</v>
      </c>
      <c r="F3" s="50" t="s">
        <v>62</v>
      </c>
    </row>
    <row r="4" spans="1:6" ht="15.75" thickBot="1" x14ac:dyDescent="0.3">
      <c r="A4" s="6"/>
      <c r="B4" s="7"/>
      <c r="C4" s="8"/>
      <c r="D4" s="7"/>
      <c r="E4" s="7"/>
      <c r="F4" s="5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sqref="A1:S1"/>
    </sheetView>
  </sheetViews>
  <sheetFormatPr defaultColWidth="8.85546875" defaultRowHeight="12.75" x14ac:dyDescent="0.2"/>
  <cols>
    <col min="1" max="8" width="8.85546875" style="9"/>
    <col min="9" max="9" width="19.85546875" style="9" customWidth="1"/>
    <col min="10" max="18" width="8.85546875" style="9"/>
    <col min="19" max="19" width="17.140625" style="9" customWidth="1"/>
    <col min="20" max="16384" width="8.85546875" style="9"/>
  </cols>
  <sheetData>
    <row r="1" spans="1:19" ht="18.75" thickBot="1" x14ac:dyDescent="0.25">
      <c r="A1" s="88" t="s">
        <v>76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x14ac:dyDescent="0.2">
      <c r="A2" s="113" t="s">
        <v>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x14ac:dyDescent="0.2">
      <c r="A3" s="108" t="s">
        <v>21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x14ac:dyDescent="0.2">
      <c r="A4" s="108" t="s">
        <v>34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x14ac:dyDescent="0.2">
      <c r="A5" s="108" t="s">
        <v>33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19" s="11" customForma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x14ac:dyDescent="0.2">
      <c r="A7" s="112" t="s">
        <v>38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1:19" x14ac:dyDescent="0.2">
      <c r="A8" s="108" t="s">
        <v>19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x14ac:dyDescent="0.2">
      <c r="A9" s="108" t="s">
        <v>20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ht="13.5" thickBot="1" x14ac:dyDescent="0.25">
      <c r="A10" s="107" t="s">
        <v>29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2">
      <c r="A11" s="91" t="s">
        <v>27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3"/>
    </row>
    <row r="12" spans="1:19" x14ac:dyDescent="0.2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6"/>
    </row>
    <row r="13" spans="1:19" ht="13.5" thickBo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9"/>
    </row>
    <row r="14" spans="1:19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5" customHeight="1" thickBot="1" x14ac:dyDescent="0.25">
      <c r="A15" s="107" t="s">
        <v>39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x14ac:dyDescent="0.2">
      <c r="A16" s="91" t="s">
        <v>27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3"/>
    </row>
    <row r="17" spans="1:19" x14ac:dyDescent="0.2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6"/>
    </row>
    <row r="18" spans="1:19" ht="13.5" thickBot="1" x14ac:dyDescent="0.2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9"/>
    </row>
    <row r="19" spans="1:19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1:19" x14ac:dyDescent="0.2">
      <c r="A20" s="110" t="s">
        <v>40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</row>
    <row r="21" spans="1:19" x14ac:dyDescent="0.2">
      <c r="A21" s="108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</row>
    <row r="22" spans="1:19" x14ac:dyDescent="0.2">
      <c r="A22" s="108" t="s">
        <v>26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</row>
    <row r="23" spans="1:19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spans="1:19" x14ac:dyDescent="0.2">
      <c r="A24" s="110" t="s">
        <v>41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spans="1:19" x14ac:dyDescent="0.2">
      <c r="A25" s="108" t="s">
        <v>25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  <row r="26" spans="1:19" x14ac:dyDescent="0.2">
      <c r="A26" s="108" t="s">
        <v>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</row>
    <row r="27" spans="1:19" ht="15" customHeight="1" thickBot="1" x14ac:dyDescent="0.25">
      <c r="A27" s="107" t="s">
        <v>30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</row>
    <row r="28" spans="1:19" x14ac:dyDescent="0.2">
      <c r="A28" s="91" t="s">
        <v>27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3"/>
    </row>
    <row r="29" spans="1:19" x14ac:dyDescent="0.2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6"/>
    </row>
    <row r="30" spans="1:19" ht="13.5" thickBot="1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9"/>
    </row>
    <row r="31" spans="1:19" s="11" customFormat="1" x14ac:dyDescent="0.2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19" ht="15" customHeight="1" thickBot="1" x14ac:dyDescent="0.25">
      <c r="A32" s="101" t="s">
        <v>42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x14ac:dyDescent="0.2">
      <c r="A33" s="91" t="s">
        <v>27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3"/>
    </row>
    <row r="34" spans="1:19" x14ac:dyDescent="0.2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6"/>
    </row>
    <row r="35" spans="1:19" ht="13.5" thickBo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9"/>
    </row>
    <row r="36" spans="1:19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1:19" x14ac:dyDescent="0.2">
      <c r="A37" s="110" t="s">
        <v>43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</row>
    <row r="38" spans="1:19" x14ac:dyDescent="0.2">
      <c r="A38" s="108" t="s">
        <v>22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ht="15" customHeight="1" thickBot="1" x14ac:dyDescent="0.25">
      <c r="B39" s="101" t="s">
        <v>35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x14ac:dyDescent="0.2">
      <c r="A40" s="91" t="s">
        <v>27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</row>
    <row r="41" spans="1:19" x14ac:dyDescent="0.2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6"/>
    </row>
    <row r="42" spans="1:19" ht="13.5" thickBot="1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9"/>
    </row>
    <row r="43" spans="1:19" x14ac:dyDescent="0.2">
      <c r="A43" s="102" t="s">
        <v>23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1:19" ht="30" customHeight="1" thickBot="1" x14ac:dyDescent="0.25">
      <c r="B44" s="100" t="s">
        <v>36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91" t="s">
        <v>27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</row>
    <row r="46" spans="1:19" x14ac:dyDescent="0.2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6"/>
    </row>
    <row r="47" spans="1:19" ht="13.5" thickBot="1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9"/>
    </row>
    <row r="48" spans="1:19" x14ac:dyDescent="0.2">
      <c r="A48" s="103" t="s">
        <v>24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9" ht="15" customHeight="1" thickBot="1" x14ac:dyDescent="0.25">
      <c r="A49" s="10"/>
      <c r="B49" s="101" t="s">
        <v>37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1:19" x14ac:dyDescent="0.2">
      <c r="A50" s="91" t="s">
        <v>27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3"/>
    </row>
    <row r="51" spans="1:19" x14ac:dyDescent="0.2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6"/>
    </row>
    <row r="52" spans="1:19" ht="13.5" thickBot="1" x14ac:dyDescent="0.2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9"/>
    </row>
    <row r="53" spans="1:19" x14ac:dyDescent="0.2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1:19" ht="13.5" thickBot="1" x14ac:dyDescent="0.25">
      <c r="A54" s="101" t="s">
        <v>44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1:19" x14ac:dyDescent="0.2">
      <c r="A55" s="91" t="s">
        <v>27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3"/>
    </row>
    <row r="56" spans="1:19" x14ac:dyDescent="0.2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6"/>
    </row>
    <row r="57" spans="1:19" ht="13.5" thickBot="1" x14ac:dyDescent="0.25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9"/>
    </row>
    <row r="58" spans="1:19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</row>
    <row r="59" spans="1:19" s="17" customFormat="1" ht="15" customHeight="1" thickBot="1" x14ac:dyDescent="0.25">
      <c r="A59" s="105" t="s">
        <v>32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</row>
    <row r="60" spans="1:19" x14ac:dyDescent="0.2">
      <c r="A60" s="91" t="s">
        <v>27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</row>
    <row r="61" spans="1:19" x14ac:dyDescent="0.2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</row>
    <row r="62" spans="1:19" ht="13.5" thickBot="1" x14ac:dyDescent="0.25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9"/>
    </row>
  </sheetData>
  <mergeCells count="44">
    <mergeCell ref="A21:S21"/>
    <mergeCell ref="A20:S20"/>
    <mergeCell ref="A1:S1"/>
    <mergeCell ref="A11:S13"/>
    <mergeCell ref="A10:S10"/>
    <mergeCell ref="A16:S18"/>
    <mergeCell ref="A7:S7"/>
    <mergeCell ref="A2:S2"/>
    <mergeCell ref="A3:S3"/>
    <mergeCell ref="A4:S4"/>
    <mergeCell ref="A5:S5"/>
    <mergeCell ref="A6:S6"/>
    <mergeCell ref="A8:S8"/>
    <mergeCell ref="A9:S9"/>
    <mergeCell ref="A14:S14"/>
    <mergeCell ref="A28:S30"/>
    <mergeCell ref="A15:S15"/>
    <mergeCell ref="A50:S52"/>
    <mergeCell ref="A55:S57"/>
    <mergeCell ref="A32:S32"/>
    <mergeCell ref="A22:S22"/>
    <mergeCell ref="A23:S23"/>
    <mergeCell ref="A24:S24"/>
    <mergeCell ref="A25:S25"/>
    <mergeCell ref="A26:S26"/>
    <mergeCell ref="A27:S27"/>
    <mergeCell ref="A31:S31"/>
    <mergeCell ref="A36:S36"/>
    <mergeCell ref="A37:S37"/>
    <mergeCell ref="A38:S38"/>
    <mergeCell ref="A19:S19"/>
    <mergeCell ref="A60:S62"/>
    <mergeCell ref="A33:S35"/>
    <mergeCell ref="A40:S42"/>
    <mergeCell ref="A45:S47"/>
    <mergeCell ref="B44:S44"/>
    <mergeCell ref="B39:S39"/>
    <mergeCell ref="A43:S43"/>
    <mergeCell ref="A48:S48"/>
    <mergeCell ref="B49:S49"/>
    <mergeCell ref="A54:S54"/>
    <mergeCell ref="A58:S58"/>
    <mergeCell ref="A59:S59"/>
    <mergeCell ref="A53:S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1"/>
    </sheetView>
  </sheetViews>
  <sheetFormatPr defaultRowHeight="15" x14ac:dyDescent="0.25"/>
  <cols>
    <col min="1" max="1" width="35.7109375" customWidth="1"/>
    <col min="2" max="2" width="19.42578125" customWidth="1"/>
    <col min="3" max="3" width="21.7109375" customWidth="1"/>
    <col min="4" max="4" width="17.28515625" customWidth="1"/>
    <col min="5" max="5" width="22.42578125" customWidth="1"/>
  </cols>
  <sheetData>
    <row r="1" spans="1:5" ht="19.899999999999999" customHeight="1" thickBot="1" x14ac:dyDescent="0.3">
      <c r="A1" s="115" t="s">
        <v>75</v>
      </c>
      <c r="B1" s="115"/>
      <c r="C1" s="115"/>
      <c r="D1" s="115"/>
      <c r="E1" s="115"/>
    </row>
    <row r="2" spans="1:5" ht="66.599999999999994" customHeight="1" x14ac:dyDescent="0.25">
      <c r="A2" s="19" t="s">
        <v>0</v>
      </c>
      <c r="B2" s="20" t="s">
        <v>1</v>
      </c>
      <c r="C2" s="20" t="s">
        <v>2</v>
      </c>
      <c r="D2" s="20" t="s">
        <v>3</v>
      </c>
      <c r="E2" s="21" t="s">
        <v>4</v>
      </c>
    </row>
    <row r="3" spans="1:5" ht="40.15" customHeight="1" thickBot="1" x14ac:dyDescent="0.3">
      <c r="A3" s="22"/>
      <c r="B3" s="23"/>
      <c r="C3" s="23" t="s">
        <v>5</v>
      </c>
      <c r="D3" s="23" t="s">
        <v>6</v>
      </c>
      <c r="E3" s="24" t="s">
        <v>45</v>
      </c>
    </row>
    <row r="4" spans="1:5" ht="15.75" thickBot="1" x14ac:dyDescent="0.3">
      <c r="A4" s="25"/>
      <c r="B4" s="26"/>
      <c r="C4" s="26"/>
      <c r="D4" s="26"/>
      <c r="E4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01"/>
  <sheetViews>
    <sheetView zoomScaleNormal="100" workbookViewId="0">
      <selection sqref="A1:S1"/>
    </sheetView>
  </sheetViews>
  <sheetFormatPr defaultColWidth="8.85546875" defaultRowHeight="12.75" x14ac:dyDescent="0.2"/>
  <cols>
    <col min="1" max="10" width="8.85546875" style="9"/>
    <col min="11" max="11" width="33.42578125" style="9" customWidth="1"/>
    <col min="12" max="16384" width="8.85546875" style="9"/>
  </cols>
  <sheetData>
    <row r="1" spans="1:152" ht="18.75" thickBot="1" x14ac:dyDescent="0.25">
      <c r="A1" s="88" t="s">
        <v>77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52" s="11" customFormat="1" ht="13.5" thickBot="1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52" x14ac:dyDescent="0.2">
      <c r="A3" s="91" t="s">
        <v>27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1:152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152" ht="13.5" thickBot="1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</row>
    <row r="6" spans="1:152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</row>
    <row r="7" spans="1:152" s="28" customFormat="1" x14ac:dyDescent="0.2">
      <c r="A7" s="122" t="s">
        <v>47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9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</row>
    <row r="8" spans="1:152" s="28" customFormat="1" x14ac:dyDescent="0.2">
      <c r="A8" s="108" t="s">
        <v>19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</row>
    <row r="9" spans="1:152" s="28" customFormat="1" x14ac:dyDescent="0.2">
      <c r="A9" s="108" t="s">
        <v>20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</row>
    <row r="10" spans="1:152" s="28" customFormat="1" ht="15" customHeight="1" thickBot="1" x14ac:dyDescent="0.25">
      <c r="A10" s="101" t="s">
        <v>48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9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</row>
    <row r="11" spans="1:152" s="28" customFormat="1" x14ac:dyDescent="0.2">
      <c r="A11" s="123" t="s">
        <v>27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9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</row>
    <row r="12" spans="1:152" s="28" customFormat="1" x14ac:dyDescent="0.2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8"/>
      <c r="T12" s="9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</row>
    <row r="13" spans="1:152" s="28" customFormat="1" ht="13.5" thickBot="1" x14ac:dyDescent="0.25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</row>
    <row r="14" spans="1:152" s="28" customForma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9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</row>
    <row r="15" spans="1:152" x14ac:dyDescent="0.2">
      <c r="A15" s="122" t="s">
        <v>49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</row>
    <row r="16" spans="1:152" x14ac:dyDescent="0.2">
      <c r="A16" s="108" t="s">
        <v>19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</row>
    <row r="17" spans="1:19" x14ac:dyDescent="0.2">
      <c r="A17" s="108" t="s">
        <v>20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15" customHeight="1" thickBot="1" x14ac:dyDescent="0.25">
      <c r="A18" s="107" t="s">
        <v>50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</row>
    <row r="19" spans="1:19" x14ac:dyDescent="0.2">
      <c r="A19" s="91" t="s">
        <v>27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</row>
    <row r="20" spans="1:19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</row>
    <row r="21" spans="1:19" ht="13.5" thickBot="1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9"/>
    </row>
    <row r="22" spans="1:19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spans="1:19" ht="15" customHeight="1" thickBot="1" x14ac:dyDescent="0.25">
      <c r="A23" s="119" t="s">
        <v>51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</row>
    <row r="24" spans="1:19" x14ac:dyDescent="0.2">
      <c r="A24" s="91" t="s">
        <v>27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3"/>
    </row>
    <row r="25" spans="1:19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6"/>
    </row>
    <row r="26" spans="1:19" ht="13.5" thickBot="1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9"/>
    </row>
    <row r="27" spans="1:19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1:19" ht="15.75" customHeight="1" x14ac:dyDescent="0.2">
      <c r="A28" s="120" t="s">
        <v>52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</row>
    <row r="29" spans="1:19" x14ac:dyDescent="0.2">
      <c r="A29" s="108" t="s">
        <v>25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</row>
    <row r="30" spans="1:19" x14ac:dyDescent="0.2">
      <c r="A30" s="108" t="s">
        <v>26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</row>
    <row r="31" spans="1:19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  <row r="32" spans="1:19" x14ac:dyDescent="0.2">
      <c r="A32" s="116" t="s">
        <v>53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</row>
    <row r="33" spans="1:142" x14ac:dyDescent="0.2">
      <c r="A33" s="108" t="s">
        <v>25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</row>
    <row r="34" spans="1:142" x14ac:dyDescent="0.2">
      <c r="A34" s="108" t="s">
        <v>26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1:142" ht="15" customHeight="1" thickBot="1" x14ac:dyDescent="0.25">
      <c r="A35" s="107" t="s">
        <v>54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</row>
    <row r="36" spans="1:142" x14ac:dyDescent="0.2">
      <c r="A36" s="91" t="s">
        <v>27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142" x14ac:dyDescent="0.2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</row>
    <row r="38" spans="1:142" ht="13.5" thickBot="1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9"/>
    </row>
    <row r="39" spans="1:142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1:142" s="29" customFormat="1" ht="15" customHeight="1" x14ac:dyDescent="0.2">
      <c r="A40" s="117" t="s">
        <v>55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</row>
    <row r="41" spans="1:142" x14ac:dyDescent="0.2">
      <c r="A41" s="108" t="s">
        <v>19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</row>
    <row r="42" spans="1:142" x14ac:dyDescent="0.2">
      <c r="A42" s="108" t="s">
        <v>20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1:142" ht="15" customHeight="1" thickBot="1" x14ac:dyDescent="0.25">
      <c r="A43" s="107" t="s">
        <v>29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1:142" x14ac:dyDescent="0.2">
      <c r="A44" s="91" t="s">
        <v>27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3"/>
    </row>
    <row r="45" spans="1:142" x14ac:dyDescent="0.2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6"/>
    </row>
    <row r="46" spans="1:142" ht="13.5" thickBot="1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9"/>
    </row>
    <row r="47" spans="1:142" x14ac:dyDescent="0.2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42" x14ac:dyDescent="0.2">
      <c r="A48" s="118" t="s">
        <v>56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1:118" x14ac:dyDescent="0.2">
      <c r="A49" s="108" t="s">
        <v>25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</row>
    <row r="50" spans="1:118" x14ac:dyDescent="0.2">
      <c r="A50" s="108" t="s">
        <v>26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</row>
    <row r="51" spans="1:118" ht="13.5" thickBot="1" x14ac:dyDescent="0.25">
      <c r="A51" s="107" t="s">
        <v>57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1:118" x14ac:dyDescent="0.2">
      <c r="A52" s="91" t="s">
        <v>27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3"/>
    </row>
    <row r="53" spans="1:118" x14ac:dyDescent="0.2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6"/>
    </row>
    <row r="54" spans="1:118" ht="13.5" thickBot="1" x14ac:dyDescent="0.25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9"/>
    </row>
    <row r="55" spans="1:118" x14ac:dyDescent="0.2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1:118" x14ac:dyDescent="0.2">
      <c r="A56" s="110" t="s">
        <v>58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</row>
    <row r="57" spans="1:118" x14ac:dyDescent="0.2">
      <c r="A57" s="108" t="s">
        <v>25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</row>
    <row r="58" spans="1:118" x14ac:dyDescent="0.2">
      <c r="A58" s="108" t="s">
        <v>26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</row>
    <row r="59" spans="1:118" ht="15" customHeight="1" thickBot="1" x14ac:dyDescent="0.25">
      <c r="A59" s="107" t="s">
        <v>30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1:118" x14ac:dyDescent="0.2">
      <c r="A60" s="91" t="s">
        <v>27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</row>
    <row r="61" spans="1:118" x14ac:dyDescent="0.2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</row>
    <row r="62" spans="1:118" ht="13.5" thickBot="1" x14ac:dyDescent="0.25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9"/>
    </row>
    <row r="63" spans="1:118" s="28" customForma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</row>
    <row r="64" spans="1:118" s="28" customForma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</row>
    <row r="65" spans="1:118" s="28" customForma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</row>
    <row r="66" spans="1:118" s="28" customForma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</row>
    <row r="67" spans="1:118" s="28" customForma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1:118" s="28" customForma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</row>
    <row r="69" spans="1:118" s="28" customForma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</row>
    <row r="70" spans="1:118" s="28" customForma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118" s="28" customForma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</row>
    <row r="72" spans="1:118" s="28" customForma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</row>
    <row r="73" spans="1:118" s="28" customForma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spans="1:118" s="28" customForma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118" s="28" customForma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</row>
    <row r="76" spans="1:118" s="28" customForma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</row>
    <row r="77" spans="1:118" s="28" customForma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spans="1:118" s="28" customForma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</row>
    <row r="79" spans="1:118" s="28" customForma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</row>
    <row r="80" spans="1:118" s="28" customForma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spans="1:46" s="28" customForma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</row>
    <row r="82" spans="1:46" s="28" customForma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</row>
    <row r="83" spans="1:46" s="28" customForma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</row>
    <row r="84" spans="1:46" s="28" customForma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</row>
    <row r="85" spans="1:46" s="28" customForma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</row>
    <row r="86" spans="1:46" s="28" customForma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</row>
    <row r="87" spans="1:46" s="28" customForma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</row>
    <row r="88" spans="1:46" s="28" customForma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</row>
    <row r="89" spans="1:46" s="28" customForma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</row>
    <row r="90" spans="1:46" s="28" customForma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</row>
    <row r="91" spans="1:46" s="28" customForma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</row>
    <row r="92" spans="1:46" s="28" customForma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</row>
    <row r="93" spans="1:46" s="28" customForma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</row>
    <row r="94" spans="1:46" s="28" customForma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</row>
    <row r="95" spans="1:46" s="28" customForma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</row>
    <row r="96" spans="1:46" s="28" customForma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</row>
    <row r="97" spans="1:46" s="28" customForma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</row>
    <row r="98" spans="1:46" s="28" customForma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</row>
    <row r="99" spans="1:46" s="28" customForma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</row>
    <row r="100" spans="1:46" s="28" customForma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</row>
    <row r="101" spans="1:46" s="28" customForma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</row>
  </sheetData>
  <mergeCells count="46">
    <mergeCell ref="A55:S55"/>
    <mergeCell ref="A56:S56"/>
    <mergeCell ref="A57:S57"/>
    <mergeCell ref="A58:S58"/>
    <mergeCell ref="A59:S59"/>
    <mergeCell ref="A29:S29"/>
    <mergeCell ref="A30:S30"/>
    <mergeCell ref="A33:S33"/>
    <mergeCell ref="A34:S34"/>
    <mergeCell ref="A31:S31"/>
    <mergeCell ref="A1:S1"/>
    <mergeCell ref="A3:S5"/>
    <mergeCell ref="A11:S13"/>
    <mergeCell ref="A15:S15"/>
    <mergeCell ref="A16:S16"/>
    <mergeCell ref="A23:S23"/>
    <mergeCell ref="A24:S26"/>
    <mergeCell ref="A28:S28"/>
    <mergeCell ref="A2:S2"/>
    <mergeCell ref="A6:S6"/>
    <mergeCell ref="A7:S7"/>
    <mergeCell ref="A8:S8"/>
    <mergeCell ref="A9:S9"/>
    <mergeCell ref="A10:S10"/>
    <mergeCell ref="A14:S14"/>
    <mergeCell ref="A17:S17"/>
    <mergeCell ref="A18:S18"/>
    <mergeCell ref="A22:S22"/>
    <mergeCell ref="A19:S21"/>
    <mergeCell ref="A27:S27"/>
    <mergeCell ref="A60:S62"/>
    <mergeCell ref="A32:S32"/>
    <mergeCell ref="A36:S38"/>
    <mergeCell ref="A40:S40"/>
    <mergeCell ref="A44:S46"/>
    <mergeCell ref="A48:S48"/>
    <mergeCell ref="A52:S54"/>
    <mergeCell ref="A35:S35"/>
    <mergeCell ref="A39:S39"/>
    <mergeCell ref="A41:S41"/>
    <mergeCell ref="A42:S42"/>
    <mergeCell ref="A43:S43"/>
    <mergeCell ref="A47:S47"/>
    <mergeCell ref="A49:S49"/>
    <mergeCell ref="A50:S50"/>
    <mergeCell ref="A51:S51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1.1._Kapcsolat</vt:lpstr>
      <vt:lpstr>1.2._Szolgáltatások_köre</vt:lpstr>
      <vt:lpstr>2.1._Partnerek_HK</vt:lpstr>
      <vt:lpstr>2.2._Összekapcsolás_HK</vt:lpstr>
      <vt:lpstr>3.1._Partnerek_Mobil</vt:lpstr>
      <vt:lpstr>3.2._Összekapcsolás_Mobil</vt:lpstr>
      <vt:lpstr>_rng_a_12_mobint_roaming_</vt:lpstr>
      <vt:lpstr>_rng_a_12_mobtel_roaming_</vt:lpstr>
      <vt:lpstr>_rng_s_12_mobelofszolgaltatasok_</vt:lpstr>
      <vt:lpstr>_rng_s_12_szolgkod_</vt:lpstr>
      <vt:lpstr>_rng_s_12_tables_</vt:lpstr>
      <vt:lpstr>_var_12_mobelofszolgaltatasok_</vt:lpstr>
      <vt:lpstr>_var_12_mobint_roaming_</vt:lpstr>
      <vt:lpstr>_var_12_mobtel_roaming_</vt:lpstr>
      <vt:lpstr>_var_12_opts_</vt:lpstr>
      <vt:lpstr>_var_12_szolgkod_</vt:lpstr>
      <vt:lpstr>_var_12_tables_</vt:lpstr>
      <vt:lpstr>'1.2._Szolgáltatások_köre'!Nyomtatási_terület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2020-09-11T08:04:27Z</dcterms:created>
  <dcterms:modified xsi:type="dcterms:W3CDTF">2020-09-22T07:31:39Z</dcterms:modified>
</cp:coreProperties>
</file>